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Width="25200" windowHeight="12165" tabRatio="917"/>
  </bookViews>
  <sheets>
    <sheet name="Front Page" sheetId="1" r:id="rId1"/>
    <sheet name="HLE 13" sheetId="2" r:id="rId2"/>
    <sheet name="HLE 18 &amp; 19" sheetId="3" r:id="rId3"/>
    <sheet name="HLE 21" sheetId="4" r:id="rId4"/>
    <sheet name="HLE 27" sheetId="5" r:id="rId5"/>
    <sheet name="HLE 28 &amp; 29" sheetId="6" r:id="rId6"/>
    <sheet name="Lineas TRAXX" sheetId="7" r:id="rId7"/>
    <sheet name="HLD 55" sheetId="8" r:id="rId8"/>
    <sheet name="HLD 62" sheetId="9" r:id="rId9"/>
    <sheet name="HLR 77 &amp; 78" sheetId="10" r:id="rId10"/>
    <sheet name="NMBS SNCB EMU" sheetId="11" r:id="rId11"/>
    <sheet name="CFL Electric Locos" sheetId="12" r:id="rId12"/>
    <sheet name="DB Ned TRAXX" sheetId="13" r:id="rId13"/>
    <sheet name="DB Ned 6400" sheetId="14" r:id="rId14"/>
    <sheet name="NS ICNG" sheetId="15" r:id="rId15"/>
    <sheet name="NS 700" sheetId="16" r:id="rId16"/>
    <sheet name="NS 1600 &amp; 1700" sheetId="17" r:id="rId17"/>
    <sheet name="NS TRAXX" sheetId="18" r:id="rId18"/>
    <sheet name="NS Vectron" sheetId="19" r:id="rId19"/>
    <sheet name="NSR UNITS" sheetId="20" r:id="rId20"/>
    <sheet name="DM90" sheetId="21" r:id="rId21"/>
    <sheet name="ICRm" sheetId="22" r:id="rId22"/>
  </sheets>
  <definedNames>
    <definedName name="_xlnm.Print_Area" localSheetId="0">'Front Page'!$A$1:$M$30</definedName>
    <definedName name="_xlnm.Print_Area" localSheetId="1">'HLE 13'!$A$1:$L$45</definedName>
    <definedName name="_xlnm.Print_Area" localSheetId="7">'HLD 55'!$A$1:$L$46</definedName>
    <definedName name="_xlnm.Print_Area" localSheetId="9">'HLR 77 &amp; 78'!$A$1:$L$50</definedName>
    <definedName name="_xlnm.Print_Area" localSheetId="10">'NMBS SNCB EMU'!$A$1:$T$113</definedName>
    <definedName name="_xlnm.Print_Area" localSheetId="11">'CFL Electric Locos'!$A$1:$R$59</definedName>
    <definedName name="_xlnm.Print_Area" localSheetId="12">'DB Ned TRAXX'!$A$1:$N$35</definedName>
    <definedName name="_xlnm.Print_Area" localSheetId="15">'NS 700'!$A$1:$G$19</definedName>
    <definedName name="__p512881" localSheetId="16">'NS 1600 &amp; 1700'!$D$9</definedName>
    <definedName name="_xlnm.Print_Area" localSheetId="16">'NS 1600 &amp; 1700'!$A$1:$J$44</definedName>
    <definedName name="___p512881" localSheetId="17">#REF!</definedName>
    <definedName name="____p512881" localSheetId="18">#REF!</definedName>
  </definedNames>
  <calcPr calcId="144525"/>
</workbook>
</file>

<file path=xl/comments1.xml><?xml version="1.0" encoding="utf-8"?>
<comments xmlns="http://schemas.openxmlformats.org/spreadsheetml/2006/main">
  <authors>
    <author xml:space="preserve"> </author>
  </authors>
  <commentList>
    <comment ref="F10" authorId="0">
      <text>
        <r>
          <rPr>
            <sz val="8"/>
            <color rgb="FF000000"/>
            <rFont val="Tahoma"/>
            <charset val="134"/>
          </rPr>
          <t>1305 had an accident on 14th January 2016 in France. The locomotive was move directly to Ecore's scrap yard at Aubange. 
Some component recovery took place at Aubange and 1305 was photographed there on 20th March 2016.
1305 then moved to Salzinnes Works for further recovery of parts before moving back to Ecore for final cutting.</t>
        </r>
      </text>
    </comment>
    <comment ref="F14" authorId="0">
      <text>
        <r>
          <rPr>
            <sz val="8"/>
            <color rgb="FF000000"/>
            <rFont val="Tahoma"/>
            <charset val="134"/>
          </rPr>
          <t>I do not know where the remains of this locomotive are.</t>
        </r>
      </text>
    </comment>
    <comment ref="L16" authorId="0">
      <text>
        <r>
          <rPr>
            <sz val="9"/>
            <rFont val="Times New Roman"/>
            <charset val="134"/>
          </rPr>
          <t>Serious Fire at Antwerpen on 12/09/20.
Expected back in service in February 2021.</t>
        </r>
      </text>
    </comment>
    <comment ref="F23" authorId="0">
      <text>
        <r>
          <rPr>
            <sz val="8"/>
            <color rgb="FF000000"/>
            <rFont val="Tahoma"/>
            <charset val="134"/>
          </rPr>
          <t xml:space="preserve">1318 was involved in a collision at Godinne on 11th May 2012 when the locomotive ran into the back of a stationary freight train.
Officially stored on 23/09/12 and withdrawn on 10/06/13.
Sat at Salzinnes Works for some years before being cut up on site between November 2016 and July 2017.
</t>
        </r>
      </text>
    </comment>
    <comment ref="F31" authorId="0">
      <text>
        <r>
          <rPr>
            <sz val="8"/>
            <color rgb="FF000000"/>
            <rFont val="Tahoma"/>
            <charset val="134"/>
          </rPr>
          <t>1326 was withdrawn after its rheostatic brake resistors overheated, on a downhill grade, and destroyed the electrical compartment at Epioux on 5th July 2012.
1326 was at Salzinnes Works sat on a cargo wagon on 11th August 2018.
The remains of this locomotive have been sold for scrap and I suspect were moved to Vymetal at Vichte at the same time as the Type 55s and 62s were moved to Thomas Werner, late August/early September 2018.</t>
        </r>
      </text>
    </comment>
    <comment ref="F35" authorId="0">
      <text>
        <r>
          <rPr>
            <sz val="8"/>
            <color rgb="FF000000"/>
            <rFont val="Tahoma"/>
            <charset val="134"/>
          </rPr>
          <t>1330 photographed in a stripped state on 12th January 2018 with a number of parts removed enabling you to see right through the body shell.
1330 was at Salzinnes Works on 27th September 2020.</t>
        </r>
      </text>
    </comment>
  </commentList>
</comments>
</file>

<file path=xl/comments10.xml><?xml version="1.0" encoding="utf-8"?>
<comments xmlns="http://schemas.openxmlformats.org/spreadsheetml/2006/main">
  <authors>
    <author xml:space="preserve"> </author>
  </authors>
  <commentList>
    <comment ref="H6" authorId="0">
      <text>
        <r>
          <rPr>
            <sz val="9"/>
            <rFont val="Times New Roman"/>
            <charset val="134"/>
          </rPr>
          <t xml:space="preserve">Had a serious fire in 2000 and stored at Luxembourg Depot for 11 years. The loco was scrapped on site at Luxembourg Depot in late November 2011
</t>
        </r>
      </text>
    </comment>
    <comment ref="E38" authorId="0">
      <text>
        <r>
          <rPr>
            <sz val="9"/>
            <rFont val="Times New Roman"/>
            <charset val="134"/>
          </rPr>
          <t>LDX=overhauled at Dessau, Germany)</t>
        </r>
      </text>
    </comment>
  </commentList>
</comments>
</file>

<file path=xl/comments11.xml><?xml version="1.0" encoding="utf-8"?>
<comments xmlns="http://schemas.openxmlformats.org/spreadsheetml/2006/main">
  <authors>
    <author xml:space="preserve"> </author>
  </authors>
  <commentList>
    <comment ref="D3" authorId="0">
      <text>
        <r>
          <rPr>
            <sz val="8"/>
            <color rgb="FF000000"/>
            <rFont val="Tahoma"/>
            <charset val="134"/>
          </rPr>
          <t>Moved from Vlasakkers to Shunter on 06/03/18.
Moved from Shunter to Poland on 13/03/18</t>
        </r>
      </text>
    </comment>
    <comment ref="L3" authorId="0">
      <text>
        <r>
          <rPr>
            <sz val="8"/>
            <color rgb="FF000000"/>
            <rFont val="Tahoma"/>
            <charset val="134"/>
          </rPr>
          <t>Delivered from Shunter to Railtraxx on 05/03/18</t>
        </r>
      </text>
    </comment>
    <comment ref="D4" authorId="0">
      <text>
        <r>
          <rPr>
            <sz val="8"/>
            <color rgb="FF000000"/>
            <rFont val="Tahoma"/>
            <charset val="134"/>
          </rPr>
          <t>Moved to Poland on 8th April 2017 [unconfirmed]</t>
        </r>
      </text>
    </comment>
    <comment ref="L4" authorId="0">
      <text>
        <r>
          <rPr>
            <sz val="8"/>
            <color rgb="FF000000"/>
            <rFont val="Tahoma"/>
            <charset val="134"/>
          </rPr>
          <t>Delivered from Shunter to Railtraxx on 08/09/17</t>
        </r>
      </text>
    </comment>
    <comment ref="D5" authorId="0">
      <text>
        <r>
          <rPr>
            <sz val="8"/>
            <color rgb="FF000000"/>
            <rFont val="Tahoma"/>
            <charset val="134"/>
          </rPr>
          <t>Had engine and axle gearbox damage.
Moved to Poland on 27th July 2019.
Is currently being used as a source of spares for the remaining fleet.</t>
        </r>
      </text>
    </comment>
    <comment ref="H5" authorId="0">
      <text>
        <r>
          <rPr>
            <sz val="8"/>
            <color rgb="FF000000"/>
            <rFont val="Tahoma"/>
            <charset val="134"/>
          </rPr>
          <t xml:space="preserve">Went to Poland with a faulty engine. According to Ilostan Pojazdów Trakcyjnych 6443 is being used as the test bed for newly overhauled engines and medium term will be used as a spares donor.
</t>
        </r>
      </text>
    </comment>
    <comment ref="L5" authorId="0">
      <text>
        <r>
          <rPr>
            <sz val="8"/>
            <color rgb="FF000000"/>
            <rFont val="Tahoma"/>
            <charset val="134"/>
          </rPr>
          <t>Moved from Vlasakkers to Shunter on 06/03/18.
Moved from Shunter to Poland on 13/03/18</t>
        </r>
      </text>
    </comment>
    <comment ref="D6" authorId="0">
      <text>
        <r>
          <rPr>
            <sz val="8"/>
            <color rgb="FF000000"/>
            <rFont val="Tahoma"/>
            <charset val="134"/>
          </rPr>
          <t>Moved to Poland on 8th April 2017 [unconfirmed]</t>
        </r>
      </text>
    </comment>
    <comment ref="H6" authorId="0">
      <text>
        <r>
          <rPr>
            <sz val="8"/>
            <color rgb="FF000000"/>
            <rFont val="Tahoma"/>
            <charset val="134"/>
          </rPr>
          <t>Transferred to Poland  on 18th June 2015 [unconfirmed]</t>
        </r>
      </text>
    </comment>
    <comment ref="L6" authorId="0">
      <text>
        <r>
          <rPr>
            <sz val="8"/>
            <color rgb="FF000000"/>
            <rFont val="Tahoma"/>
            <charset val="134"/>
          </rPr>
          <t>Delivered from Shunter to Railtraxx on 08/09/17</t>
        </r>
      </text>
    </comment>
    <comment ref="D7" authorId="0">
      <text>
        <r>
          <rPr>
            <sz val="8"/>
            <color rgb="FF000000"/>
            <rFont val="Tahoma"/>
            <charset val="134"/>
          </rPr>
          <t xml:space="preserve">Photographed in Germany in transit to Poland on 21st June 2017
</t>
        </r>
      </text>
    </comment>
    <comment ref="H7" authorId="0">
      <text>
        <r>
          <rPr>
            <sz val="8"/>
            <color rgb="FF000000"/>
            <rFont val="Tahoma"/>
            <charset val="134"/>
          </rPr>
          <t>Transferred to Poland  on 18th June 2015 [unconfirmed]</t>
        </r>
      </text>
    </comment>
    <comment ref="L7" authorId="0">
      <text>
        <r>
          <rPr>
            <sz val="8"/>
            <color rgb="FF000000"/>
            <rFont val="Tahoma"/>
            <charset val="134"/>
          </rPr>
          <t>Transferred to Poland  on 17th June 2015 [unconfirmed]</t>
        </r>
      </text>
    </comment>
    <comment ref="H8" authorId="0">
      <text>
        <r>
          <rPr>
            <sz val="8"/>
            <color rgb="FF000000"/>
            <rFont val="Tahoma"/>
            <charset val="134"/>
          </rPr>
          <t xml:space="preserve">Delivered on 02/12/16
</t>
        </r>
      </text>
    </comment>
    <comment ref="L8" authorId="0">
      <text>
        <r>
          <rPr>
            <sz val="8"/>
            <color rgb="FF000000"/>
            <rFont val="Tahoma"/>
            <charset val="134"/>
          </rPr>
          <t>Reported at Seddin on 27th June 2018 en-route to Poland</t>
        </r>
      </text>
    </comment>
    <comment ref="D9" authorId="0">
      <text>
        <r>
          <rPr>
            <sz val="8"/>
            <color rgb="FF000000"/>
            <rFont val="Tahoma"/>
            <charset val="134"/>
          </rPr>
          <t xml:space="preserve">Moved from Vlasakkers to Shunter on 9th August 2017, under overhaul at Shunter on 29th October 2017 and moved to Norway on 12th April 2018. Originally sold to  NRC Group, Norway but now owned by Grenland Rail.
</t>
        </r>
      </text>
    </comment>
    <comment ref="H9" authorId="0">
      <text>
        <r>
          <rPr>
            <sz val="8"/>
            <color rgb="FF000000"/>
            <rFont val="Tahoma"/>
            <charset val="134"/>
          </rPr>
          <t>Delivered to Eurotunnel on 04/09/16</t>
        </r>
      </text>
    </comment>
    <comment ref="L9" authorId="0">
      <text>
        <r>
          <rPr>
            <sz val="8"/>
            <color rgb="FF000000"/>
            <rFont val="Tahoma"/>
            <charset val="134"/>
          </rPr>
          <t>Transferred to Poland on 3rd December 2014 [un-confirmed]</t>
        </r>
      </text>
    </comment>
    <comment ref="D10" authorId="0">
      <text>
        <r>
          <rPr>
            <sz val="8"/>
            <color rgb="FF000000"/>
            <rFont val="Tahoma"/>
            <charset val="134"/>
          </rPr>
          <t xml:space="preserve">Photographed in Germany in transit to Poland on 21st June 2017
</t>
        </r>
      </text>
    </comment>
    <comment ref="H10" authorId="0">
      <text>
        <r>
          <rPr>
            <sz val="8"/>
            <color rgb="FF000000"/>
            <rFont val="Tahoma"/>
            <charset val="134"/>
          </rPr>
          <t xml:space="preserve">Delivered on 02/12/16
</t>
        </r>
      </text>
    </comment>
    <comment ref="L10" authorId="0">
      <text>
        <r>
          <rPr>
            <sz val="8"/>
            <color rgb="FF000000"/>
            <rFont val="Tahoma"/>
            <charset val="134"/>
          </rPr>
          <t>Transferred to Poland  on 31st October 2016 [un-confirmed]</t>
        </r>
      </text>
    </comment>
    <comment ref="H11" authorId="0">
      <text>
        <r>
          <rPr>
            <sz val="8"/>
            <color rgb="FF000000"/>
            <rFont val="Tahoma"/>
            <charset val="134"/>
          </rPr>
          <t xml:space="preserve">Moved from Vlasakkers to Shunter on 25th May 2017 and overhaul at Shunter during 2017. Moved to Norway on 3rd January 2018.
</t>
        </r>
      </text>
    </comment>
    <comment ref="L11" authorId="0">
      <text>
        <r>
          <rPr>
            <sz val="8"/>
            <color rgb="FF000000"/>
            <rFont val="Tahoma"/>
            <charset val="134"/>
          </rPr>
          <t>Moved to Poland on 5th March 2018</t>
        </r>
      </text>
    </comment>
    <comment ref="D12" authorId="0">
      <text>
        <r>
          <rPr>
            <sz val="8"/>
            <color rgb="FF000000"/>
            <rFont val="Tahoma"/>
            <charset val="134"/>
          </rPr>
          <t xml:space="preserve">Moved from Shunter to Kijfhoek on 05/08/17 and then to Rybnik Poland on 8th-10th August  2017
</t>
        </r>
      </text>
    </comment>
    <comment ref="H12" authorId="0">
      <text>
        <r>
          <rPr>
            <sz val="8"/>
            <color rgb="FF000000"/>
            <rFont val="Tahoma"/>
            <charset val="134"/>
          </rPr>
          <t>Delivered to Eurotunnel on 04/09/16</t>
        </r>
      </text>
    </comment>
    <comment ref="L12" authorId="0">
      <text>
        <r>
          <rPr>
            <sz val="8"/>
            <color rgb="FF000000"/>
            <rFont val="Tahoma"/>
            <charset val="134"/>
          </rPr>
          <t>Transferred to Poland  on 16th April 2016</t>
        </r>
      </text>
    </comment>
    <comment ref="H13" authorId="0">
      <text>
        <r>
          <rPr>
            <sz val="8"/>
            <color rgb="FF000000"/>
            <rFont val="Tahoma"/>
            <charset val="134"/>
          </rPr>
          <t>Delivered to Eurotunnel on 04/09/16</t>
        </r>
      </text>
    </comment>
    <comment ref="L13" authorId="0">
      <text>
        <r>
          <rPr>
            <sz val="8"/>
            <color rgb="FF000000"/>
            <rFont val="Tahoma"/>
            <charset val="134"/>
          </rPr>
          <t>Transferred to Poland on 11th May 2017</t>
        </r>
      </text>
    </comment>
    <comment ref="E14" authorId="0">
      <text>
        <r>
          <rPr>
            <sz val="8"/>
            <color rgb="FF000000"/>
            <rFont val="Tahoma"/>
            <charset val="134"/>
          </rPr>
          <t>6452 retains it's Dutch (84) UIC number, but is registered in Norway: "92 84 2006 452-1 N-NJD-M" (Norsk JERNBANEDRIFT).</t>
        </r>
      </text>
    </comment>
    <comment ref="H14" authorId="0">
      <text>
        <r>
          <rPr>
            <sz val="8"/>
            <color rgb="FF000000"/>
            <rFont val="Tahoma"/>
            <charset val="134"/>
          </rPr>
          <t>Left the Nederlands on 14/01/17</t>
        </r>
      </text>
    </comment>
    <comment ref="L14" authorId="0">
      <text>
        <r>
          <rPr>
            <sz val="8"/>
            <color rgb="FF000000"/>
            <rFont val="Tahoma"/>
            <charset val="134"/>
          </rPr>
          <t>Transferred to Poland  on 31st October 2016 [un-confirmed]</t>
        </r>
      </text>
    </comment>
    <comment ref="H15" authorId="0">
      <text>
        <r>
          <rPr>
            <sz val="8"/>
            <color rgb="FF000000"/>
            <rFont val="Tahoma"/>
            <charset val="134"/>
          </rPr>
          <t>Transferred to Poland  on 17th June 2015 [unconfirmed]</t>
        </r>
      </text>
    </comment>
    <comment ref="L15" authorId="0">
      <text>
        <r>
          <rPr>
            <sz val="8"/>
            <color rgb="FF000000"/>
            <rFont val="Tahoma"/>
            <charset val="134"/>
          </rPr>
          <t>Moved to Poland on 8th April 2017 [unconfirmed]</t>
        </r>
      </text>
    </comment>
    <comment ref="L16" authorId="0">
      <text>
        <r>
          <rPr>
            <sz val="8"/>
            <color rgb="FF000000"/>
            <rFont val="Tahoma"/>
            <charset val="134"/>
          </rPr>
          <t xml:space="preserve">Moved from Shunter to Kijfhoek on 05/08/17 and then to Rybnik Poland on 8th-10th August  2017
</t>
        </r>
      </text>
    </comment>
    <comment ref="L17" authorId="0">
      <text>
        <r>
          <rPr>
            <sz val="8"/>
            <color rgb="FF000000"/>
            <rFont val="Tahoma"/>
            <charset val="134"/>
          </rPr>
          <t>Moved to Poland on 5th March 2018</t>
        </r>
      </text>
    </comment>
    <comment ref="L18" authorId="0">
      <text>
        <r>
          <rPr>
            <sz val="8"/>
            <color rgb="FF000000"/>
            <rFont val="Tahoma"/>
            <charset val="134"/>
          </rPr>
          <t>Moved to Poland on 28th May 2018</t>
        </r>
      </text>
    </comment>
    <comment ref="L19" authorId="0">
      <text>
        <r>
          <rPr>
            <sz val="8"/>
            <color rgb="FF000000"/>
            <rFont val="Tahoma"/>
            <charset val="134"/>
          </rPr>
          <t>Transferred to Poland  on 16th April 2016</t>
        </r>
      </text>
    </comment>
    <comment ref="H20" authorId="0">
      <text>
        <r>
          <rPr>
            <sz val="8"/>
            <color rgb="FF000000"/>
            <rFont val="Tahoma"/>
            <charset val="134"/>
          </rPr>
          <t>Transferred to Poland on 16th April 2016</t>
        </r>
      </text>
    </comment>
    <comment ref="L20" authorId="0">
      <text>
        <r>
          <rPr>
            <sz val="8"/>
            <color rgb="FF000000"/>
            <rFont val="Tahoma"/>
            <charset val="134"/>
          </rPr>
          <t>Moved to Poland on 28th May 2018</t>
        </r>
      </text>
    </comment>
    <comment ref="D21" authorId="0">
      <text>
        <r>
          <rPr>
            <sz val="8"/>
            <color rgb="FF000000"/>
            <rFont val="Tahoma"/>
            <charset val="134"/>
          </rPr>
          <t xml:space="preserve">Moved from Vlasakkers to Shunter on 6th March 2017 and overhauled at Shunter during 2017. Moved to Norway on £rd January 2018.
</t>
        </r>
      </text>
    </comment>
    <comment ref="H21" authorId="0">
      <text>
        <r>
          <rPr>
            <sz val="8"/>
            <color rgb="FF000000"/>
            <rFont val="Tahoma"/>
            <charset val="134"/>
          </rPr>
          <t xml:space="preserve">Moved from Shunter to Kijfhoek on 05/08/17 and then to Rybnik Poland on 8th-10th August  2017
</t>
        </r>
      </text>
    </comment>
    <comment ref="L21" authorId="0">
      <text>
        <r>
          <rPr>
            <sz val="8"/>
            <color rgb="FF000000"/>
            <rFont val="Tahoma"/>
            <charset val="134"/>
          </rPr>
          <t xml:space="preserve">Moved from Vlasakkers to Shunter on 9th August 2017. Photographed in Germany in transit to Poland on 18th October 2017
</t>
        </r>
      </text>
    </comment>
    <comment ref="D22" authorId="0">
      <text>
        <r>
          <rPr>
            <sz val="8"/>
            <color rgb="FF000000"/>
            <rFont val="Tahoma"/>
            <charset val="134"/>
          </rPr>
          <t>Moved from Vlasakkers to Shunter on 6th March 2017 was under overhaul for NRC Group, Lysaker, Norway on 15th September. Painted in a light green livery. Moved from Shunter to Norway on 6th October 2017.
Currently being rented by Grenland Rail from NRC Group.</t>
        </r>
      </text>
    </comment>
    <comment ref="H22" authorId="0">
      <text>
        <r>
          <rPr>
            <sz val="8"/>
            <color rgb="FF000000"/>
            <rFont val="Tahoma"/>
            <charset val="134"/>
          </rPr>
          <t>Moved from Vlasakkers to Shunter on 06/03/18.
Moved from Shunter to Poland on 13/03/18.
Photographed in a nearly finished state on 22nd August 2019.</t>
        </r>
      </text>
    </comment>
    <comment ref="L22" authorId="0">
      <text>
        <r>
          <rPr>
            <sz val="8"/>
            <color rgb="FF000000"/>
            <rFont val="Tahoma"/>
            <charset val="134"/>
          </rPr>
          <t xml:space="preserve">Photographed in Germany in transit to Poland on 21st June 2017
</t>
        </r>
      </text>
    </comment>
    <comment ref="L23" authorId="0">
      <text>
        <r>
          <rPr>
            <sz val="8"/>
            <color rgb="FF000000"/>
            <rFont val="Tahoma"/>
            <charset val="134"/>
          </rPr>
          <t>Transferred to Poland on 11th May 2017</t>
        </r>
      </text>
    </comment>
    <comment ref="H24" authorId="0">
      <text>
        <r>
          <rPr>
            <sz val="8"/>
            <color rgb="FF000000"/>
            <rFont val="Tahoma"/>
            <charset val="134"/>
          </rPr>
          <t xml:space="preserve">In Rybnik Works undergoing Revision on 22/08/19.
</t>
        </r>
      </text>
    </comment>
    <comment ref="H29" authorId="0">
      <text>
        <r>
          <rPr>
            <sz val="8"/>
            <color rgb="FF000000"/>
            <rFont val="Tahoma"/>
            <charset val="134"/>
          </rPr>
          <t>Moved to Poland on 27th July 2019.</t>
        </r>
      </text>
    </comment>
    <comment ref="H30" authorId="0">
      <text>
        <r>
          <rPr>
            <sz val="8"/>
            <color rgb="FF000000"/>
            <rFont val="Tahoma"/>
            <charset val="134"/>
          </rPr>
          <t>Reported at Seddin on 27th June 2018 en-route to Poland</t>
        </r>
      </text>
    </comment>
    <comment ref="H32" authorId="0">
      <text>
        <r>
          <rPr>
            <sz val="8"/>
            <color rgb="FF000000"/>
            <rFont val="Tahoma"/>
            <charset val="134"/>
          </rPr>
          <t>Reported at Seddin on 27th June 2018 en-route to Poland</t>
        </r>
      </text>
    </comment>
    <comment ref="H34" authorId="0">
      <text>
        <r>
          <rPr>
            <sz val="8"/>
            <color rgb="FF000000"/>
            <rFont val="Tahoma"/>
            <charset val="134"/>
          </rPr>
          <t xml:space="preserve">Moved from Vlasakkers to Shunter on 9th August 2017. Photographed in Germany in transit to Poland on 18th October 2017
</t>
        </r>
      </text>
    </comment>
    <comment ref="H35" authorId="0">
      <text>
        <r>
          <rPr>
            <sz val="8"/>
            <color rgb="FF000000"/>
            <rFont val="Tahoma"/>
            <charset val="134"/>
          </rPr>
          <t xml:space="preserve">Photographed in Germany in transit to Poland on 21st June 2017
</t>
        </r>
      </text>
    </comment>
    <comment ref="H36" authorId="0">
      <text>
        <r>
          <rPr>
            <sz val="8"/>
            <color rgb="FF000000"/>
            <rFont val="Tahoma"/>
            <charset val="134"/>
          </rPr>
          <t xml:space="preserve">Moved from Shunter to Kijfhoek on 05/08/17 and then to Rybnik Poland on 8th-10th August  2017
</t>
        </r>
      </text>
    </comment>
    <comment ref="H37" authorId="0">
      <text>
        <r>
          <rPr>
            <sz val="8"/>
            <color rgb="FF000000"/>
            <rFont val="Tahoma"/>
            <charset val="134"/>
          </rPr>
          <t>Delivered from Shunter to Railtraxx on 08/09/17</t>
        </r>
      </text>
    </comment>
    <comment ref="H42" authorId="0">
      <text>
        <r>
          <rPr>
            <sz val="8"/>
            <color rgb="FF000000"/>
            <rFont val="Tahoma"/>
            <charset val="134"/>
          </rPr>
          <t>Transferred to Poland on 3rd December 2014 [un-confirmed]</t>
        </r>
      </text>
    </comment>
  </commentList>
</comments>
</file>

<file path=xl/comments12.xml><?xml version="1.0" encoding="utf-8"?>
<comments xmlns="http://schemas.openxmlformats.org/spreadsheetml/2006/main">
  <authors>
    <author xml:space="preserve"> </author>
  </authors>
  <commentList>
    <comment ref="E14" authorId="0">
      <text>
        <r>
          <rPr>
            <sz val="9"/>
            <rFont val="Times New Roman"/>
            <charset val="134"/>
          </rPr>
          <t xml:space="preserve">Arrived in Nederlands on Saturday 23rd May 2020 and taken to Watergraafsmeer. </t>
        </r>
      </text>
    </comment>
    <comment ref="E20" authorId="0">
      <text>
        <r>
          <rPr>
            <sz val="9"/>
            <rFont val="Calibri"/>
            <charset val="134"/>
          </rPr>
          <t>You Tube clip of this set being moved on 02/12/20</t>
        </r>
      </text>
    </comment>
  </commentList>
</comments>
</file>

<file path=xl/comments13.xml><?xml version="1.0" encoding="utf-8"?>
<comments xmlns="http://schemas.openxmlformats.org/spreadsheetml/2006/main">
  <authors>
    <author xml:space="preserve"> </author>
    <author>iain Dobson</author>
  </authors>
  <commentList>
    <comment ref="D2" authorId="0">
      <text>
        <r>
          <rPr>
            <sz val="8"/>
            <color rgb="FF000000"/>
            <rFont val="Tahoma"/>
            <charset val="134"/>
          </rPr>
          <t xml:space="preserve">Scrapped by Beelen at the HKS Metals site in Amsterdam.
Delivered on Friday 19th July 2019
</t>
        </r>
      </text>
    </comment>
    <comment ref="G2" authorId="0">
      <text>
        <r>
          <rPr>
            <sz val="8"/>
            <color rgb="FF000000"/>
            <rFont val="Tahoma"/>
            <charset val="134"/>
          </rPr>
          <t xml:space="preserve">Scrapped by Beelen at the HKS Metals site in Amsterdam. 
Delivered on Monday 11th January 2021.
</t>
        </r>
      </text>
    </comment>
    <comment ref="J2" authorId="0">
      <text>
        <r>
          <rPr>
            <sz val="8"/>
            <color rgb="FF000000"/>
            <rFont val="Tahoma"/>
            <charset val="134"/>
          </rPr>
          <t>1823 is at Oefencentrum Noord BV [Practise Centre North] at Weegbrugweg 2, 9418 TS Wijster which is a privately run Fire/Emergency Training Establishment.</t>
        </r>
      </text>
    </comment>
    <comment ref="D3" authorId="0">
      <text>
        <r>
          <rPr>
            <sz val="8"/>
            <color rgb="FF000000"/>
            <rFont val="Tahoma"/>
            <charset val="134"/>
          </rPr>
          <t xml:space="preserve">Scrapped by Beelen at the HKS Metals site in Amsterdam.
Delivered on Wednesday 25th September 2019.
</t>
        </r>
      </text>
    </comment>
    <comment ref="G3" authorId="0">
      <text>
        <r>
          <rPr>
            <sz val="8"/>
            <color rgb="FF000000"/>
            <rFont val="Tahoma"/>
            <charset val="134"/>
          </rPr>
          <t>Scrapped by Beelen at the HKS Metals site in Amsterdam.
Delivered on Tuesday 23rd June 2015
Internal fire on 04/10/13</t>
        </r>
      </text>
    </comment>
    <comment ref="D4" authorId="0">
      <text>
        <r>
          <rPr>
            <sz val="8"/>
            <color rgb="FF000000"/>
            <rFont val="Tahoma"/>
            <charset val="134"/>
          </rPr>
          <t xml:space="preserve">Scrapped by Beelen at the HKS Metals site in Amsterdam.
Delivered on Wednesday 11th September 2019
</t>
        </r>
      </text>
    </comment>
    <comment ref="D5" authorId="0">
      <text>
        <r>
          <rPr>
            <sz val="8"/>
            <color rgb="FF000000"/>
            <rFont val="Tahoma"/>
            <charset val="134"/>
          </rPr>
          <t xml:space="preserve">Scrapped by Beelen at the HKS Metals site in Amsterdam.
Delivered on Wednesday 2nd October 2019
</t>
        </r>
      </text>
    </comment>
    <comment ref="J5" authorId="0">
      <text>
        <r>
          <rPr>
            <sz val="8"/>
            <color rgb="FF000000"/>
            <rFont val="Tahoma"/>
            <charset val="134"/>
          </rPr>
          <t xml:space="preserve">Sold by LOCON on 6th June 2017 to Rail Experts.
</t>
        </r>
      </text>
    </comment>
    <comment ref="B6" authorId="1">
      <text>
        <r>
          <rPr>
            <sz val="10"/>
            <rFont val="Calibri"/>
            <scheme val="minor"/>
            <charset val="0"/>
          </rPr>
          <t xml:space="preserve">Moved from Tilburg Works on 19th November 2009 to Houben for scrap.
</t>
        </r>
      </text>
    </comment>
    <comment ref="D6" authorId="0">
      <text>
        <r>
          <rPr>
            <sz val="8"/>
            <color rgb="FF000000"/>
            <rFont val="Tahoma"/>
            <charset val="134"/>
          </rPr>
          <t xml:space="preserve">Scrapped by Beelen at the HKS Metals site in Amsterdam.
Delivered on Wednesday 11th September 2019
</t>
        </r>
      </text>
    </comment>
    <comment ref="J6" authorId="0">
      <text>
        <r>
          <rPr>
            <sz val="8"/>
            <color rgb="FF000000"/>
            <rFont val="Tahoma"/>
            <charset val="134"/>
          </rPr>
          <t>Was LOCON 9906.
1828 is operational and is still in LOCON orange.
Active on 05/05/19</t>
        </r>
      </text>
    </comment>
    <comment ref="D7" authorId="0">
      <text>
        <r>
          <rPr>
            <sz val="8"/>
            <color rgb="FF000000"/>
            <rFont val="Tahoma"/>
            <charset val="134"/>
          </rPr>
          <t xml:space="preserve">Scrapped by Beelen at the HKS Metals site in Amsterdam.
Delivered on Wednesday 25th September 2019.
</t>
        </r>
      </text>
    </comment>
    <comment ref="J7" authorId="0">
      <text>
        <r>
          <rPr>
            <sz val="8"/>
            <color rgb="FF000000"/>
            <rFont val="Tahoma"/>
            <charset val="134"/>
          </rPr>
          <t>Was LOCON 9904.
In grey RFO vinyls.
Active</t>
        </r>
      </text>
    </comment>
    <comment ref="D8" authorId="0">
      <text>
        <r>
          <rPr>
            <sz val="8"/>
            <color rgb="FF000000"/>
            <rFont val="Tahoma"/>
            <charset val="134"/>
          </rPr>
          <t xml:space="preserve">Scrapped by Beelen at the HKS Metals site in Amsterdam.
Delivered on Wednesday 4th September 2019
</t>
        </r>
      </text>
    </comment>
    <comment ref="G8" authorId="0">
      <text>
        <r>
          <rPr>
            <sz val="8"/>
            <color rgb="FF000000"/>
            <rFont val="Tahoma"/>
            <charset val="134"/>
          </rPr>
          <t>Scrapped by Beelen at the HKS Metals site in Amsterdam.
Delivered on Tuesday 23rd June 2015
Fire Damage on 01/10/13 at Olst</t>
        </r>
      </text>
    </comment>
    <comment ref="J8" authorId="0">
      <text>
        <r>
          <rPr>
            <sz val="8"/>
            <color rgb="FF000000"/>
            <rFont val="Tahoma"/>
            <charset val="134"/>
          </rPr>
          <t>Last in use with LOCON on 3rd January 2017
Still in LOCON orange.
Active</t>
        </r>
      </text>
    </comment>
    <comment ref="D9" authorId="0">
      <text>
        <r>
          <rPr>
            <sz val="8"/>
            <color rgb="FF000000"/>
            <rFont val="Tahoma"/>
            <charset val="134"/>
          </rPr>
          <t xml:space="preserve">Scrapped by Beelen at the HKS Metals site in Amsterdam.
Delivered on Thursday 25th July 2019
</t>
        </r>
      </text>
    </comment>
    <comment ref="G9" authorId="0">
      <text>
        <r>
          <rPr>
            <sz val="8"/>
            <color rgb="FF000000"/>
            <rFont val="Tahoma"/>
            <charset val="134"/>
          </rPr>
          <t xml:space="preserve">Scrapped by Beelen at the HKS Metals site in Amsterdam. 
Delivered on Monday 11th January 2021.
</t>
        </r>
      </text>
    </comment>
    <comment ref="J9" authorId="0">
      <text>
        <r>
          <rPr>
            <sz val="8"/>
            <color rgb="FF000000"/>
            <rFont val="Tahoma"/>
            <charset val="134"/>
          </rPr>
          <t xml:space="preserve">Was LOCON 9904.
</t>
        </r>
      </text>
    </comment>
    <comment ref="D10" authorId="0">
      <text>
        <r>
          <rPr>
            <sz val="8"/>
            <color rgb="FF000000"/>
            <rFont val="Tahoma"/>
            <charset val="134"/>
          </rPr>
          <t xml:space="preserve">Scrapped by Beelen at the HKS Metals site in Amsterdam.
Delivered on Wednesday 18th September 2019
</t>
        </r>
      </text>
    </comment>
    <comment ref="G10" authorId="0">
      <text>
        <r>
          <rPr>
            <sz val="8"/>
            <color rgb="FF000000"/>
            <rFont val="Tahoma"/>
            <charset val="134"/>
          </rPr>
          <t xml:space="preserve">Scrapped by Beelen at the HKS Metals site in Amsterdam. 
Delivered on Monday 25th January 2021.
</t>
        </r>
      </text>
    </comment>
    <comment ref="D11" authorId="0">
      <text>
        <r>
          <rPr>
            <sz val="8"/>
            <color rgb="FF000000"/>
            <rFont val="Tahoma"/>
            <charset val="134"/>
          </rPr>
          <t xml:space="preserve">Scrapped by Beelen at the HKS Metals site in Amsterdam.
Delivered on Wednesday 18th September 2019
</t>
        </r>
      </text>
    </comment>
    <comment ref="J11" authorId="0">
      <text>
        <r>
          <rPr>
            <sz val="8"/>
            <color rgb="FF000000"/>
            <rFont val="Tahoma"/>
            <charset val="134"/>
          </rPr>
          <t xml:space="preserve">Owned by Jacko Fijn Techniek and is a plukloc/spares donator. Stored at their premises at Wezep and there on 30th May 2020. In a poor condition.
</t>
        </r>
      </text>
    </comment>
    <comment ref="D12" authorId="0">
      <text>
        <r>
          <rPr>
            <sz val="8"/>
            <color rgb="FF000000"/>
            <rFont val="Tahoma"/>
            <charset val="134"/>
          </rPr>
          <t xml:space="preserve">Scrapped by Beelen at the HKS Metals site in Amsterdam.
Delivered on Wednesday 16th October 2019.
</t>
        </r>
      </text>
    </comment>
    <comment ref="J12" authorId="0">
      <text>
        <r>
          <rPr>
            <sz val="8"/>
            <color rgb="FF000000"/>
            <rFont val="Tahoma"/>
            <charset val="134"/>
          </rPr>
          <t>Was in Service with LOCON until 2nd June 2017</t>
        </r>
      </text>
    </comment>
    <comment ref="B13" authorId="0">
      <text>
        <r>
          <rPr>
            <sz val="9"/>
            <rFont val="Times New Roman"/>
            <charset val="134"/>
          </rPr>
          <t xml:space="preserve">Moved from Shunter to Riwald, Almelo for scrap on 28/02/20. 
Cutting had started on 3rd June 2020.
</t>
        </r>
      </text>
    </comment>
    <comment ref="D13" authorId="0">
      <text>
        <r>
          <rPr>
            <sz val="8"/>
            <color rgb="FF000000"/>
            <rFont val="Tahoma"/>
            <charset val="134"/>
          </rPr>
          <t xml:space="preserve">Scrapped by Beelen at the HKS Metals site in Amsterdam.
Delivered on Thursday 25th July 2019
</t>
        </r>
      </text>
    </comment>
    <comment ref="B14" authorId="0">
      <text>
        <r>
          <rPr>
            <sz val="9"/>
            <rFont val="Times New Roman"/>
            <charset val="134"/>
          </rPr>
          <t xml:space="preserve">Moved from Shunter to Riwald on 28th Febbrary 2020
</t>
        </r>
      </text>
    </comment>
    <comment ref="D14" authorId="0">
      <text>
        <r>
          <rPr>
            <sz val="8"/>
            <color rgb="FF000000"/>
            <rFont val="Tahoma"/>
            <charset val="134"/>
          </rPr>
          <t xml:space="preserve">Scrapped by Beelen at the HKS Metals site in Amsterdam.
Delivered on Friday 19th July 2019
</t>
        </r>
      </text>
    </comment>
    <comment ref="G14" authorId="0">
      <text>
        <r>
          <rPr>
            <sz val="8"/>
            <color rgb="FF000000"/>
            <rFont val="Tahoma"/>
            <charset val="134"/>
          </rPr>
          <t xml:space="preserve">Scrapped by Beelen at the HKS Metals site in Amsterdam.
Delivered on Wednesday 3rd July 2019
</t>
        </r>
      </text>
    </comment>
    <comment ref="J14" authorId="0">
      <text>
        <r>
          <rPr>
            <sz val="8"/>
            <color rgb="FF000000"/>
            <rFont val="Tahoma"/>
            <charset val="134"/>
          </rPr>
          <t xml:space="preserve">Last in service with LOCON on 26th February 2017
</t>
        </r>
      </text>
    </comment>
    <comment ref="D15" authorId="0">
      <text>
        <r>
          <rPr>
            <sz val="8"/>
            <color rgb="FF000000"/>
            <rFont val="Tahoma"/>
            <charset val="134"/>
          </rPr>
          <t xml:space="preserve">Scrapped by Beelen at the HKS Metals site in Amsterdam.
Delivered on Wednesday 9th October 2019
</t>
        </r>
      </text>
    </comment>
    <comment ref="G15" authorId="0">
      <text>
        <r>
          <rPr>
            <sz val="8"/>
            <color rgb="FF000000"/>
            <rFont val="Tahoma"/>
            <charset val="134"/>
          </rPr>
          <t xml:space="preserve">Scrapped by Beelen at the HKS Metals site in Amsterdam.
Delivered on Wednesday 11th September 2019
</t>
        </r>
      </text>
    </comment>
    <comment ref="J15" authorId="0">
      <text>
        <r>
          <rPr>
            <sz val="8"/>
            <color rgb="FF000000"/>
            <rFont val="Tahoma"/>
            <charset val="134"/>
          </rPr>
          <t>Was LOCON 9903.
Hire to Captrain started on 1st January 2018
Active</t>
        </r>
      </text>
    </comment>
    <comment ref="D16" authorId="0">
      <text>
        <r>
          <rPr>
            <sz val="8"/>
            <color rgb="FF000000"/>
            <rFont val="Tahoma"/>
            <charset val="134"/>
          </rPr>
          <t xml:space="preserve">Scrapped by Beelen at the HKS Metals site in Amsterdam.
Delivered on Tuesday 27th August 2019
</t>
        </r>
      </text>
    </comment>
    <comment ref="G16" authorId="0">
      <text>
        <r>
          <rPr>
            <sz val="8"/>
            <color rgb="FF000000"/>
            <rFont val="Tahoma"/>
            <charset val="134"/>
          </rPr>
          <t xml:space="preserve">Scrapped by Beelen at the HKS Metals site in Amsterdam. 
Delivered on Tuesday 5th January 2021.
</t>
        </r>
      </text>
    </comment>
    <comment ref="D17" authorId="0">
      <text>
        <r>
          <rPr>
            <sz val="8"/>
            <color rgb="FF000000"/>
            <rFont val="Tahoma"/>
            <charset val="134"/>
          </rPr>
          <t xml:space="preserve">Scrapped by Beelen at the HKS Metals site in Amsterdam.
Delivered on Wednesday 4th September 2019
</t>
        </r>
      </text>
    </comment>
    <comment ref="J17" authorId="1">
      <text>
        <r>
          <rPr>
            <sz val="9"/>
            <rFont val="Calibri"/>
            <scheme val="minor"/>
            <charset val="0"/>
          </rPr>
          <t xml:space="preserve">Scrapped by Beelen at the HKS Metals site in Amsterdam.
Delivered on Tuesday 28th April 2015
</t>
        </r>
      </text>
    </comment>
    <comment ref="D18" authorId="0">
      <text>
        <r>
          <rPr>
            <sz val="8"/>
            <color rgb="FF000000"/>
            <rFont val="Tahoma"/>
            <charset val="134"/>
          </rPr>
          <t xml:space="preserve">Scrapped by Beelen at the HKS Metals site in Amsterdam.
Delivered on Wednesday 18th September 2019
</t>
        </r>
      </text>
    </comment>
    <comment ref="G18" authorId="0">
      <text>
        <r>
          <rPr>
            <sz val="8"/>
            <color rgb="FF000000"/>
            <rFont val="Tahoma"/>
            <charset val="134"/>
          </rPr>
          <t xml:space="preserve">Scrapped by Beelen at the HKS Metals site in Amsterdam. 
Delivered on Monday 11th January 2021.
</t>
        </r>
      </text>
    </comment>
    <comment ref="J18" authorId="0">
      <text>
        <r>
          <rPr>
            <sz val="8"/>
            <color rgb="FF000000"/>
            <rFont val="Tahoma"/>
            <charset val="134"/>
          </rPr>
          <t xml:space="preserve">Scrapped by Beelen at the HKS Metals site in Amsterdam. Delivered on Wednesday 9th October 2019
</t>
        </r>
      </text>
    </comment>
    <comment ref="D19" authorId="0">
      <text>
        <r>
          <rPr>
            <sz val="8"/>
            <color rgb="FF000000"/>
            <rFont val="Tahoma"/>
            <charset val="134"/>
          </rPr>
          <t xml:space="preserve">Scrapped by Beelen at the HKS Metals site in Amsterdam.
Delivered on Tuesday 27th August 2019
</t>
        </r>
      </text>
    </comment>
    <comment ref="G19" authorId="0">
      <text>
        <r>
          <rPr>
            <sz val="8"/>
            <color rgb="FF000000"/>
            <rFont val="Tahoma"/>
            <charset val="134"/>
          </rPr>
          <t xml:space="preserve">Scrapped by Beelen at the HKS Metals site in Amsterdam. 
Delivered on Monday 18th January 2021.
</t>
        </r>
      </text>
    </comment>
    <comment ref="D20" authorId="0">
      <text>
        <r>
          <rPr>
            <sz val="8"/>
            <color rgb="FF000000"/>
            <rFont val="Tahoma"/>
            <charset val="134"/>
          </rPr>
          <t xml:space="preserve">Scrapped by Beelen at the HKS Metals site in Amsterdam.
Delivered on Wednesday 4th September 2019
</t>
        </r>
      </text>
    </comment>
    <comment ref="G20" authorId="0">
      <text>
        <r>
          <rPr>
            <sz val="8"/>
            <color rgb="FF000000"/>
            <rFont val="Tahoma"/>
            <charset val="134"/>
          </rPr>
          <t xml:space="preserve">Scrapped by Beelen at the HKS Metals site in Amsterdam. 
Delivered on Monday 18th January 2021.
</t>
        </r>
      </text>
    </comment>
    <comment ref="J20" authorId="1">
      <text>
        <r>
          <rPr>
            <sz val="9"/>
            <rFont val="Calibri"/>
            <scheme val="minor"/>
            <charset val="0"/>
          </rPr>
          <t xml:space="preserve">Scrapped by Beelen at the HKS Metals site in Amsterdam.
Delivered on Friday 5th June 2015
</t>
        </r>
      </text>
    </comment>
    <comment ref="D21" authorId="0">
      <text>
        <r>
          <rPr>
            <sz val="8"/>
            <color rgb="FF000000"/>
            <rFont val="Tahoma"/>
            <charset val="134"/>
          </rPr>
          <t xml:space="preserve">Scrapped by Beelen at the HKS Metals site in Amsterdam.
Delivered on Wednesday 2nd October 2019
</t>
        </r>
      </text>
    </comment>
    <comment ref="J21" authorId="1">
      <text>
        <r>
          <rPr>
            <sz val="9"/>
            <rFont val="Calibri"/>
            <scheme val="minor"/>
            <charset val="0"/>
          </rPr>
          <t xml:space="preserve">Scrapped by Beelen at the HKS Metals site in Amsterdam.
Delivered on Tuesday 21st April 2015
</t>
        </r>
      </text>
    </comment>
    <comment ref="D22" authorId="0">
      <text>
        <r>
          <rPr>
            <sz val="8"/>
            <color rgb="FF000000"/>
            <rFont val="Tahoma"/>
            <charset val="134"/>
          </rPr>
          <t xml:space="preserve">Scrapped by Beelen at the HKS Metals site in Amsterdam.
Delivered on Wednesday 2nd October 2019
</t>
        </r>
      </text>
    </comment>
    <comment ref="J22" authorId="1">
      <text>
        <r>
          <rPr>
            <sz val="9"/>
            <rFont val="Calibri"/>
            <scheme val="minor"/>
            <charset val="0"/>
          </rPr>
          <t xml:space="preserve">Scrapped by Beelen at the HKS Metals site in Amsterdam.
Delivered on Tuesday 21st April 2015
</t>
        </r>
      </text>
    </comment>
    <comment ref="D23" authorId="0">
      <text>
        <r>
          <rPr>
            <sz val="8"/>
            <color rgb="FF000000"/>
            <rFont val="Tahoma"/>
            <charset val="134"/>
          </rPr>
          <t xml:space="preserve">Scrapped by Beelen at the HKS Metals site in Amsterdam.
Delivered on Wednesday 18th September 2019
</t>
        </r>
      </text>
    </comment>
    <comment ref="G23" authorId="0">
      <text>
        <r>
          <rPr>
            <sz val="8"/>
            <color rgb="FF000000"/>
            <rFont val="Tahoma"/>
            <charset val="134"/>
          </rPr>
          <t xml:space="preserve">Scrapped by Beelen at the HKS Metals site in Amsterdam. 
Delivered on Monday 25th January 2021.
</t>
        </r>
      </text>
    </comment>
    <comment ref="J23" authorId="1">
      <text>
        <r>
          <rPr>
            <sz val="9"/>
            <rFont val="Calibri"/>
            <scheme val="minor"/>
            <charset val="0"/>
          </rPr>
          <t xml:space="preserve">Scrapped by Beelen at the HKS Metals site in Amsterdam.
Delivered on Tuesday 19th May 2015
</t>
        </r>
      </text>
    </comment>
    <comment ref="D24" authorId="0">
      <text>
        <r>
          <rPr>
            <sz val="8"/>
            <color rgb="FF000000"/>
            <rFont val="Tahoma"/>
            <charset val="134"/>
          </rPr>
          <t xml:space="preserve">Scrapped by Beelen at the HKS Metals site in Amsterdam.
Delivered on Wednesday 25th September 2019.
</t>
        </r>
      </text>
    </comment>
    <comment ref="G24" authorId="0">
      <text>
        <r>
          <rPr>
            <sz val="8"/>
            <color rgb="FF000000"/>
            <rFont val="Tahoma"/>
            <charset val="134"/>
          </rPr>
          <t xml:space="preserve">Scrapped by Beelen at the HKS Metals site in Amsterdam. 
Delivered on Monday 18th January 2021.
</t>
        </r>
      </text>
    </comment>
    <comment ref="J24" authorId="1">
      <text>
        <r>
          <rPr>
            <sz val="9"/>
            <rFont val="Calibri"/>
            <scheme val="minor"/>
            <charset val="0"/>
          </rPr>
          <t xml:space="preserve">Scrapped by Beelen at the HKS Metals site in Amsterdam.
Delivered on Tuesday 2nd June 2015
</t>
        </r>
      </text>
    </comment>
    <comment ref="D25" authorId="0">
      <text>
        <r>
          <rPr>
            <sz val="8"/>
            <color rgb="FF000000"/>
            <rFont val="Tahoma"/>
            <charset val="134"/>
          </rPr>
          <t xml:space="preserve">Scrapped by Beelen at the HKS Metals site in Amsterdam.
Delivered on Wednesday 4th September 2019
</t>
        </r>
      </text>
    </comment>
    <comment ref="G25" authorId="0">
      <text>
        <r>
          <rPr>
            <sz val="8"/>
            <color rgb="FF000000"/>
            <rFont val="Tahoma"/>
            <charset val="134"/>
          </rPr>
          <t xml:space="preserve">Scrapped by Beelen at the HKS Metals site in Amsterdam. 
Delivered on Tuesday 5th January 2021.
</t>
        </r>
      </text>
    </comment>
    <comment ref="J25" authorId="1">
      <text>
        <r>
          <rPr>
            <sz val="9"/>
            <rFont val="Calibri"/>
            <scheme val="minor"/>
            <charset val="0"/>
          </rPr>
          <t xml:space="preserve">Scrapped by Beelen at the HKS Metals site in Amsterdam.
Delivered on Tuesday 28th April 2015
</t>
        </r>
      </text>
    </comment>
    <comment ref="D26" authorId="0">
      <text>
        <r>
          <rPr>
            <sz val="8"/>
            <color rgb="FF000000"/>
            <rFont val="Tahoma"/>
            <charset val="134"/>
          </rPr>
          <t xml:space="preserve">Scrapped by Beelen at the HKS Metals site in Amsterdam.
Delivered on Wednesday 16th October 2019.
</t>
        </r>
      </text>
    </comment>
    <comment ref="J26" authorId="1">
      <text>
        <r>
          <rPr>
            <sz val="9"/>
            <rFont val="Calibri"/>
            <scheme val="minor"/>
            <charset val="0"/>
          </rPr>
          <t xml:space="preserve">Scrapped by Beelen at the HKS Metals site in Amsterdam.
Delivered on Tuesday 26th May 2015
</t>
        </r>
      </text>
    </comment>
    <comment ref="D27" authorId="0">
      <text>
        <r>
          <rPr>
            <sz val="8"/>
            <color rgb="FF000000"/>
            <rFont val="Tahoma"/>
            <charset val="134"/>
          </rPr>
          <t xml:space="preserve">Scrapped by Beelen at the HKS Metals site in Amsterdam.
Delivered on Wednesday 11th September 2019
</t>
        </r>
      </text>
    </comment>
    <comment ref="J27" authorId="1">
      <text>
        <r>
          <rPr>
            <sz val="9"/>
            <rFont val="Calibri"/>
            <scheme val="minor"/>
            <charset val="0"/>
          </rPr>
          <t xml:space="preserve">Scrapped by Beelen at the HKS Metals site in Amsterdam.
Delivered on Tuesday 26th August 2014
</t>
        </r>
      </text>
    </comment>
    <comment ref="D28" authorId="0">
      <text>
        <r>
          <rPr>
            <sz val="8"/>
            <color rgb="FF000000"/>
            <rFont val="Tahoma"/>
            <charset val="134"/>
          </rPr>
          <t xml:space="preserve">Scrapped by Beelen at the HKS Metals site in Amsterdam.
Delivered on Wednesday 25th September 2019.
</t>
        </r>
      </text>
    </comment>
    <comment ref="G28" authorId="0">
      <text>
        <r>
          <rPr>
            <sz val="8"/>
            <color rgb="FF000000"/>
            <rFont val="Tahoma"/>
            <charset val="134"/>
          </rPr>
          <t>Internal fire on 08/12/16</t>
        </r>
      </text>
    </comment>
    <comment ref="J28" authorId="1">
      <text>
        <r>
          <rPr>
            <sz val="9"/>
            <rFont val="Calibri"/>
            <scheme val="minor"/>
            <charset val="0"/>
          </rPr>
          <t xml:space="preserve">Scrapped by Beelen at the HKS Metals site in Amsterdam.
Delivered on Tuesday 21st April 2015
</t>
        </r>
      </text>
    </comment>
    <comment ref="D29" authorId="0">
      <text>
        <r>
          <rPr>
            <sz val="8"/>
            <color rgb="FF000000"/>
            <rFont val="Tahoma"/>
            <charset val="134"/>
          </rPr>
          <t xml:space="preserve">Scrapped by Beelen at the HKS Metals site in Amsterdam.
Delivered on Tuesday 27th August 2019
</t>
        </r>
      </text>
    </comment>
    <comment ref="J29" authorId="1">
      <text>
        <r>
          <rPr>
            <sz val="9"/>
            <rFont val="Calibri"/>
            <scheme val="minor"/>
            <charset val="0"/>
          </rPr>
          <t xml:space="preserve">Scrapped by Beelen at the HKS Metals site in Amsterdam.
Delivered on Tuesday 19th May 2015
</t>
        </r>
      </text>
    </comment>
    <comment ref="D30" authorId="0">
      <text>
        <r>
          <rPr>
            <sz val="8"/>
            <color rgb="FF000000"/>
            <rFont val="Tahoma"/>
            <charset val="134"/>
          </rPr>
          <t xml:space="preserve">Scrapped by Beelen at the HKS Metals site in Amsterdam.
Delivered on Wednesday 2nd October 2019
</t>
        </r>
      </text>
    </comment>
    <comment ref="G30" authorId="0">
      <text>
        <r>
          <rPr>
            <sz val="8"/>
            <color rgb="FF000000"/>
            <rFont val="Tahoma"/>
            <charset val="134"/>
          </rPr>
          <t xml:space="preserve">Scrapped by Beelen at the HKS Metals site in Amsterdam.
Delivered on Tuesday 27th August 2019
</t>
        </r>
      </text>
    </comment>
    <comment ref="D31" authorId="0">
      <text>
        <r>
          <rPr>
            <sz val="8"/>
            <color rgb="FF000000"/>
            <rFont val="Tahoma"/>
            <charset val="134"/>
          </rPr>
          <t xml:space="preserve">Scrapped by Beelen at the HKS Metals site in Amsterdam.
Delivered on Thursday 4th July 2019
</t>
        </r>
      </text>
    </comment>
    <comment ref="J31" authorId="1">
      <text>
        <r>
          <rPr>
            <sz val="9"/>
            <rFont val="Calibri"/>
            <scheme val="minor"/>
            <charset val="0"/>
          </rPr>
          <t xml:space="preserve">Scrapped by Beelen at the HKS Metals site in Amsterdam.
Delivered on Tuesday 28th April 2015
</t>
        </r>
      </text>
    </comment>
    <comment ref="D32" authorId="0">
      <text>
        <r>
          <rPr>
            <sz val="8"/>
            <color rgb="FF000000"/>
            <rFont val="Tahoma"/>
            <charset val="134"/>
          </rPr>
          <t xml:space="preserve">Scrapped by Beelen at the HKS Metals site in Amsterdam. 
Delivered on Tuesday 5th January 2021.
</t>
        </r>
      </text>
    </comment>
    <comment ref="G32" authorId="0">
      <text>
        <r>
          <rPr>
            <sz val="8"/>
            <color rgb="FF000000"/>
            <rFont val="Tahoma"/>
            <charset val="134"/>
          </rPr>
          <t xml:space="preserve">Scrapped by Beelen at the HKS Metals site in Amsterdam.
Delivered on Friday 19th July 2019
</t>
        </r>
      </text>
    </comment>
    <comment ref="J32" authorId="1">
      <text>
        <r>
          <rPr>
            <sz val="9"/>
            <rFont val="Calibri"/>
            <scheme val="minor"/>
            <charset val="0"/>
          </rPr>
          <t xml:space="preserve">Scrapped by Beelen at the HKS Metals site in Amsterdam.
Delivered on Tuesday 2nd June 2015
</t>
        </r>
      </text>
    </comment>
    <comment ref="G33" authorId="0">
      <text>
        <r>
          <rPr>
            <sz val="8"/>
            <color rgb="FF000000"/>
            <rFont val="Tahoma"/>
            <charset val="134"/>
          </rPr>
          <t>Owned by Train Charter Events BV.
In Railpromo vinyls.</t>
        </r>
      </text>
    </comment>
    <comment ref="J33" authorId="1">
      <text>
        <r>
          <rPr>
            <sz val="9"/>
            <rFont val="Calibri"/>
            <scheme val="minor"/>
            <charset val="0"/>
          </rPr>
          <t xml:space="preserve">Scrapped by Beelen at the HKS Metals site in Amsterdam.
Delivered on Tuesday 19th May 2015
</t>
        </r>
      </text>
    </comment>
    <comment ref="D34" authorId="0">
      <text>
        <r>
          <rPr>
            <sz val="8"/>
            <color rgb="FF000000"/>
            <rFont val="Tahoma"/>
            <charset val="134"/>
          </rPr>
          <t xml:space="preserve">Scrapped by Beelen at the HKS Metals site in Amsterdam. 
Delivered on Monday 25th January 2021.
</t>
        </r>
      </text>
    </comment>
    <comment ref="G34" authorId="0">
      <text>
        <r>
          <rPr>
            <sz val="8"/>
            <color rgb="FF000000"/>
            <rFont val="Tahoma"/>
            <charset val="134"/>
          </rPr>
          <t xml:space="preserve">Scrapped by Beelen at the HKS Metals site in Amsterdam.
Delivered on Thursday 25th July 2019
</t>
        </r>
      </text>
    </comment>
    <comment ref="J34" authorId="1">
      <text>
        <r>
          <rPr>
            <sz val="9"/>
            <rFont val="Calibri"/>
            <scheme val="minor"/>
            <charset val="0"/>
          </rPr>
          <t xml:space="preserve">Scrapped by Beelen at the HKS Metals site in Amsterdam.
Delivered on Tuesday 26th May 2015
</t>
        </r>
      </text>
    </comment>
    <comment ref="D35" authorId="0">
      <text>
        <r>
          <rPr>
            <sz val="8"/>
            <color rgb="FF000000"/>
            <rFont val="Tahoma"/>
            <charset val="134"/>
          </rPr>
          <t xml:space="preserve">Scrapped by Beelen at the HKS Metals site in Amsterdam.
Delivered on Wednesday 3rd July 2019
</t>
        </r>
      </text>
    </comment>
    <comment ref="G35" authorId="0">
      <text>
        <r>
          <rPr>
            <sz val="8"/>
            <color rgb="FF000000"/>
            <rFont val="Tahoma"/>
            <charset val="134"/>
          </rPr>
          <t xml:space="preserve">Scrapped by Beelen at the HKS Metals site in Amsterdam.
Delivered on Wednesday 9th October 2019
</t>
        </r>
      </text>
    </comment>
    <comment ref="J35" authorId="1">
      <text>
        <r>
          <rPr>
            <sz val="9"/>
            <rFont val="Calibri"/>
            <scheme val="minor"/>
            <charset val="0"/>
          </rPr>
          <t xml:space="preserve">Scrapped by Beelen at the HKS Metals site in Amsterdam.
Delivered on Tuesday 26th May 2015
</t>
        </r>
      </text>
    </comment>
    <comment ref="D36" authorId="0">
      <text>
        <r>
          <rPr>
            <sz val="8"/>
            <color rgb="FF000000"/>
            <rFont val="Tahoma"/>
            <charset val="134"/>
          </rPr>
          <t>Withdrawn after an internal fire at Venlo on 24/02/00.</t>
        </r>
      </text>
    </comment>
    <comment ref="G36" authorId="0">
      <text>
        <r>
          <rPr>
            <sz val="8"/>
            <color rgb="FF000000"/>
            <rFont val="Tahoma"/>
            <charset val="134"/>
          </rPr>
          <t>Owned by Train Charter Events BV.
In Railpromo vinyls.</t>
        </r>
      </text>
    </comment>
    <comment ref="G37" authorId="0">
      <text>
        <r>
          <rPr>
            <sz val="8"/>
            <color rgb="FF000000"/>
            <rFont val="Tahoma"/>
            <charset val="134"/>
          </rPr>
          <t xml:space="preserve">Scrapped by Beelen at the HKS Metals site in Amsterdam.
Delivered on Thursday 25th July 2019
</t>
        </r>
      </text>
    </comment>
    <comment ref="D38" authorId="0">
      <text>
        <r>
          <rPr>
            <sz val="8"/>
            <color rgb="FF000000"/>
            <rFont val="Tahoma"/>
            <charset val="134"/>
          </rPr>
          <t xml:space="preserve">Scrapped by Beelen at the HKS Metals site in Amsterdam. 
Delivered on Monday 11th January 2021.
</t>
        </r>
      </text>
    </comment>
    <comment ref="G38" authorId="0">
      <text>
        <r>
          <rPr>
            <sz val="8"/>
            <color rgb="FF000000"/>
            <rFont val="Tahoma"/>
            <charset val="134"/>
          </rPr>
          <t xml:space="preserve">Scrapped by Beelen at the HKS Metals site in Amsterdam.
Delivered on Wednesday 9th October 2019
</t>
        </r>
      </text>
    </comment>
    <comment ref="D39" authorId="0">
      <text>
        <r>
          <rPr>
            <sz val="8"/>
            <color rgb="FF000000"/>
            <rFont val="Tahoma"/>
            <charset val="134"/>
          </rPr>
          <t xml:space="preserve">Scrapped by Beelen at the HKS Metals site in Amsterdam.
Delivered on Wednesday 16th October 2019.
</t>
        </r>
      </text>
    </comment>
    <comment ref="G40" authorId="0">
      <text>
        <r>
          <rPr>
            <sz val="8"/>
            <color rgb="FF000000"/>
            <rFont val="Tahoma"/>
            <charset val="134"/>
          </rPr>
          <t xml:space="preserve">Scrapped by Beelen at the HKS Metals site in Amsterdam. 
Delivered on Monday 18th January 2021.
</t>
        </r>
      </text>
    </comment>
    <comment ref="G42" authorId="0">
      <text>
        <r>
          <rPr>
            <sz val="8"/>
            <color rgb="FF000000"/>
            <rFont val="Tahoma"/>
            <charset val="134"/>
          </rPr>
          <t>Owned by Train Charter Events BV.
In Railpromo vinyls.</t>
        </r>
      </text>
    </comment>
  </commentList>
</comments>
</file>

<file path=xl/comments14.xml><?xml version="1.0" encoding="utf-8"?>
<comments xmlns="http://schemas.openxmlformats.org/spreadsheetml/2006/main">
  <authors>
    <author xml:space="preserve"> </author>
  </authors>
  <commentList>
    <comment ref="L20" authorId="0">
      <text>
        <r>
          <rPr>
            <sz val="8"/>
            <color rgb="FF000000"/>
            <rFont val="Tahoma"/>
            <charset val="134"/>
          </rPr>
          <t>Stopped by NS August/September 2019 and returned to Macquarie on 16th October 2019.</t>
        </r>
      </text>
    </comment>
    <comment ref="L22" authorId="0">
      <text>
        <r>
          <rPr>
            <sz val="8"/>
            <color rgb="FF000000"/>
            <rFont val="Tahoma"/>
            <charset val="134"/>
          </rPr>
          <t>Stopped by NS by 06/10/18 and returned to Macquarie on 29/11/18.</t>
        </r>
      </text>
    </comment>
    <comment ref="L23" authorId="0">
      <text>
        <r>
          <rPr>
            <sz val="8"/>
            <color rgb="FF000000"/>
            <rFont val="Tahoma"/>
            <charset val="134"/>
          </rPr>
          <t>Stopped by NS in September 2019 and returned to Macquarie on 20th January 2020.</t>
        </r>
      </text>
    </comment>
    <comment ref="L35"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36"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40" authorId="0">
      <text>
        <r>
          <rPr>
            <sz val="8"/>
            <color rgb="FF000000"/>
            <rFont val="Tahoma"/>
            <charset val="134"/>
          </rPr>
          <t>Stopped by NS September/October 2019 and returned to Macquarie on 16th October 2019.</t>
        </r>
      </text>
    </comment>
    <comment ref="L41" authorId="0">
      <text>
        <r>
          <rPr>
            <sz val="8"/>
            <color rgb="FF000000"/>
            <rFont val="Tahoma"/>
            <charset val="134"/>
          </rPr>
          <t>Stopped by NS by 06/10/18 and returned to Macquarie on 03/11/18.</t>
        </r>
      </text>
    </comment>
  </commentList>
</comments>
</file>

<file path=xl/comments15.xml><?xml version="1.0" encoding="utf-8"?>
<comments xmlns="http://schemas.openxmlformats.org/spreadsheetml/2006/main">
  <authors>
    <author xml:space="preserve"> </author>
  </authors>
  <commentList>
    <comment ref="I125" authorId="0">
      <text>
        <r>
          <rPr>
            <sz val="9"/>
            <rFont val="Calibri"/>
            <charset val="134"/>
          </rPr>
          <t>7524 has been oou since 2017 after a crash that wrote off the mBk power car and recently the cabs ends have been cut off. The remainder of the ABvk driving trailer was scrapped while the two remaining intermediate trailers will be used to strengthen DDZ IV 7521 to DDZ VI 7621.</t>
        </r>
      </text>
    </comment>
    <comment ref="N136" authorId="0">
      <text>
        <r>
          <rPr>
            <sz val="12"/>
            <rFont val="DejaVu Sans"/>
            <charset val="134"/>
          </rPr>
          <t xml:space="preserve">The VIRM set numbers are taken from the last two digits of the ABv3/4 car regardless of what the other cars in the set are. 8629 had a bad fire at Ede-Wageningen on 9th December 2011 which started in the toilet. The vehicle was beyond economic repair and the ABv3/4 was scrapped in December 2019. So the number should not be re-appear.
Railwiki says: Met de sloop van dit rijtuig komt het stamnummer 9429/8629 te vervallen.
                      With the scrapping of this carriage, the basic number 9429/8629 will be cancelled.
</t>
        </r>
      </text>
    </comment>
    <comment ref="K148" authorId="0">
      <text>
        <r>
          <rPr>
            <sz val="10"/>
            <rFont val="DejaVu Sans"/>
            <charset val="0"/>
          </rPr>
          <t xml:space="preserve">The VIRM set numbers are taken from the last two digits of the ABv3/4 car regardless of what the other cars in the set are. The ABv3/4 car is at Amersfoort in store and in theory if the ABv3/4 is ever pulled out of store and put into another set then that set would become 8711 or 9511, depending on the length of what is reformed with. Some of the other vehicles from 8711 have been used (one is now in 9528), but these take the set number of the destination set if that set retains it's own ABk3/4. The VIRM set numbers are just that - flexible set numbers. SOMDA now lists it as xx11.
On 21st April 2012 set 8711 collided head-on with SLT 2658. 8711 was on its way from Den Helder to Nijmegen as Train 3067 when it ran into Set 2658 at the Singelgracht bridges. </t>
        </r>
      </text>
    </comment>
  </commentList>
</comments>
</file>

<file path=xl/comments16.xml><?xml version="1.0" encoding="utf-8"?>
<comments xmlns="http://schemas.openxmlformats.org/spreadsheetml/2006/main">
  <authors>
    <author xml:space="preserve"> </author>
  </authors>
  <commentList>
    <comment ref="B6" authorId="0">
      <text>
        <r>
          <rPr>
            <sz val="9"/>
            <rFont val="Calibri"/>
            <charset val="134"/>
          </rPr>
          <t>Was used to train cleaners in graffiti removal.</t>
        </r>
      </text>
    </comment>
    <comment ref="B8" authorId="0">
      <text>
        <r>
          <rPr>
            <sz val="9"/>
            <rFont val="Calibri"/>
            <charset val="134"/>
          </rPr>
          <t>Trainset 3405 was taken out of service after a collision at Roermond in 2003. The ABk 3405 was at Haarlem for some time and was then scrapped. The Bk 3405 was stored at Amersfoort and scrapped in September 2014.</t>
        </r>
      </text>
    </comment>
    <comment ref="B12" authorId="0">
      <text>
        <r>
          <rPr>
            <sz val="9"/>
            <rFont val="Calibri"/>
            <charset val="134"/>
          </rPr>
          <t>Heavilly robbed for spares</t>
        </r>
      </text>
    </comment>
    <comment ref="B13" authorId="0">
      <text>
        <r>
          <rPr>
            <sz val="9"/>
            <rFont val="Calibri"/>
            <charset val="134"/>
          </rPr>
          <t>Internal explosion whilst in store at Nijmegen on 14th April 2019.</t>
        </r>
      </text>
    </comment>
    <comment ref="B27" authorId="0">
      <text>
        <r>
          <rPr>
            <sz val="9"/>
            <rFont val="Times New Roman"/>
            <charset val="134"/>
          </rPr>
          <t>Was used for leaf busting trials and spares recovery.</t>
        </r>
      </text>
    </comment>
  </commentList>
</comments>
</file>

<file path=xl/comments2.xml><?xml version="1.0" encoding="utf-8"?>
<comments xmlns="http://schemas.openxmlformats.org/spreadsheetml/2006/main">
  <authors>
    <author>iain</author>
  </authors>
  <commentList>
    <comment ref="R29" authorId="0">
      <text>
        <r>
          <rPr>
            <sz val="12"/>
            <rFont val="DejaVu Sans"/>
            <charset val="0"/>
          </rPr>
          <t>1887 had an accident with a bus near Ieper on Thursday 7th January 2021. The loco will need repairs and the opportunity has been taken to give the loco an Intermediate Revision at the same time.</t>
        </r>
      </text>
    </comment>
  </commentList>
</comments>
</file>

<file path=xl/comments3.xml><?xml version="1.0" encoding="utf-8"?>
<comments xmlns="http://schemas.openxmlformats.org/spreadsheetml/2006/main">
  <authors>
    <author xml:space="preserve"> </author>
  </authors>
  <commentList>
    <comment ref="G5" authorId="0">
      <text>
        <r>
          <rPr>
            <sz val="8"/>
            <color rgb="FF000000"/>
            <rFont val="Tahoma"/>
            <charset val="134"/>
          </rPr>
          <t>Moved from Belgium to Poland on 8th May 2018.</t>
        </r>
      </text>
    </comment>
    <comment ref="G6" authorId="0">
      <text>
        <r>
          <rPr>
            <sz val="8"/>
            <color rgb="FF000000"/>
            <rFont val="Tahoma"/>
            <charset val="134"/>
          </rPr>
          <t>Moved from Belgium to Poland on 8th May 2018.</t>
        </r>
      </text>
    </comment>
    <comment ref="G7" authorId="0">
      <text>
        <r>
          <rPr>
            <sz val="8"/>
            <color rgb="FF000000"/>
            <rFont val="Tahoma"/>
            <charset val="134"/>
          </rPr>
          <t>Moved away to Poland on 2nd October 2017.
At Vossloh Cogifer in Bydgoszcz on 13/06/18</t>
        </r>
      </text>
    </comment>
    <comment ref="G8" authorId="0">
      <text>
        <r>
          <rPr>
            <sz val="8"/>
            <color rgb="FF000000"/>
            <rFont val="Tahoma"/>
            <charset val="134"/>
          </rPr>
          <t>Moved away to Poland on 2nd October 2017.</t>
        </r>
      </text>
    </comment>
    <comment ref="G10" authorId="0">
      <text>
        <r>
          <rPr>
            <sz val="8"/>
            <color rgb="FF000000"/>
            <rFont val="Tahoma"/>
            <charset val="134"/>
          </rPr>
          <t>Moved from Belgium to Poland on 8th May 2018.</t>
        </r>
      </text>
    </comment>
    <comment ref="G13" authorId="0">
      <text>
        <r>
          <rPr>
            <sz val="8"/>
            <color rgb="FF000000"/>
            <rFont val="Tahoma"/>
            <charset val="134"/>
          </rPr>
          <t>Moved away to Poland on 2nd October 2017.
At Vossloh Cogifer in Bydgoszcz on 13/06/18</t>
        </r>
      </text>
    </comment>
    <comment ref="G14" authorId="0">
      <text>
        <r>
          <rPr>
            <sz val="8"/>
            <color rgb="FF000000"/>
            <rFont val="Tahoma"/>
            <charset val="134"/>
          </rPr>
          <t>Moved from Belgium to Poland on 8th May 2018.</t>
        </r>
      </text>
    </comment>
    <comment ref="G15" authorId="0">
      <text>
        <r>
          <rPr>
            <sz val="8"/>
            <color rgb="FF000000"/>
            <rFont val="Tahoma"/>
            <charset val="134"/>
          </rPr>
          <t>Photographed at Ecore on 30/03/16 being cut up.</t>
        </r>
      </text>
    </comment>
    <comment ref="G16" authorId="0">
      <text>
        <r>
          <rPr>
            <sz val="8"/>
            <color rgb="FF000000"/>
            <rFont val="Tahoma"/>
            <charset val="134"/>
          </rPr>
          <t>Moved from Belgium to Poland on 8th May 2018.</t>
        </r>
      </text>
    </comment>
    <comment ref="G17" authorId="0">
      <text>
        <r>
          <rPr>
            <sz val="8"/>
            <color rgb="FF000000"/>
            <rFont val="Tahoma"/>
            <charset val="134"/>
          </rPr>
          <t>At Ecore on 30/03/16 and cut in April 2016</t>
        </r>
      </text>
    </comment>
    <comment ref="G20" authorId="0">
      <text>
        <r>
          <rPr>
            <sz val="8"/>
            <color rgb="FF000000"/>
            <rFont val="Tahoma"/>
            <charset val="134"/>
          </rPr>
          <t>Moved from Belgium to Poland on 8th May 2018.</t>
        </r>
      </text>
    </comment>
    <comment ref="G21" authorId="0">
      <text>
        <r>
          <rPr>
            <sz val="8"/>
            <color rgb="FF000000"/>
            <rFont val="Tahoma"/>
            <charset val="134"/>
          </rPr>
          <t>Moved from Belgium to Poland on 8th May 2018.</t>
        </r>
      </text>
    </comment>
    <comment ref="G23" authorId="0">
      <text>
        <r>
          <rPr>
            <sz val="8"/>
            <color rgb="FF000000"/>
            <rFont val="Tahoma"/>
            <charset val="134"/>
          </rPr>
          <t>Moved away to Poland on 2nd October 2017.
At Vossloh Cogifer in Bydgoszcz on 13/06/18</t>
        </r>
      </text>
    </comment>
    <comment ref="G24" authorId="0">
      <text>
        <r>
          <rPr>
            <sz val="8"/>
            <color rgb="FF000000"/>
            <rFont val="Tahoma"/>
            <charset val="134"/>
          </rPr>
          <t>Moved away to Poland on 2nd October 2017.</t>
        </r>
      </text>
    </comment>
    <comment ref="G29" authorId="0">
      <text>
        <r>
          <rPr>
            <sz val="8"/>
            <color rgb="FF000000"/>
            <rFont val="Tahoma"/>
            <charset val="134"/>
          </rPr>
          <t>Moved away to Poland on 2nd October 2017.</t>
        </r>
      </text>
    </comment>
    <comment ref="G30" authorId="0">
      <text>
        <r>
          <rPr>
            <sz val="8"/>
            <color rgb="FF000000"/>
            <rFont val="Tahoma"/>
            <charset val="134"/>
          </rPr>
          <t>Moved from Belgium to Poland on 8th May 2018.</t>
        </r>
      </text>
    </comment>
    <comment ref="G31" authorId="0">
      <text>
        <r>
          <rPr>
            <sz val="8"/>
            <color rgb="FF000000"/>
            <rFont val="Tahoma"/>
            <charset val="134"/>
          </rPr>
          <t>Moved from Belgium to Poland on 8th May 2018.</t>
        </r>
      </text>
    </comment>
    <comment ref="G32" authorId="0">
      <text>
        <r>
          <rPr>
            <sz val="8"/>
            <color rgb="FF000000"/>
            <rFont val="Tahoma"/>
            <charset val="134"/>
          </rPr>
          <t>Moved away to Poland on 2nd October 2017.
At Vossloh Cogifer in Bydgoszcz on 13/06/18</t>
        </r>
      </text>
    </comment>
    <comment ref="G33" authorId="0">
      <text>
        <r>
          <rPr>
            <sz val="8"/>
            <color rgb="FF000000"/>
            <rFont val="Tahoma"/>
            <charset val="134"/>
          </rPr>
          <t>Moved away to Poland on 2nd October 2017.</t>
        </r>
      </text>
    </comment>
    <comment ref="G34" authorId="0">
      <text>
        <r>
          <rPr>
            <sz val="8"/>
            <color rgb="FF000000"/>
            <rFont val="Tahoma"/>
            <charset val="134"/>
          </rPr>
          <t>At Ecore on 30/03/16 and cut in April 2016</t>
        </r>
      </text>
    </comment>
  </commentList>
</comments>
</file>

<file path=xl/comments4.xml><?xml version="1.0" encoding="utf-8"?>
<comments xmlns="http://schemas.openxmlformats.org/spreadsheetml/2006/main">
  <authors>
    <author xml:space="preserve"> </author>
  </authors>
  <commentList>
    <comment ref="E23" authorId="0">
      <text>
        <r>
          <rPr>
            <sz val="8"/>
            <color rgb="FF000000"/>
            <rFont val="Tahoma"/>
            <charset val="134"/>
          </rPr>
          <t>Withdrawn after accident at Schaarbeek on 6th September 2017 when the locomotive was hit by 7754.
Seen on it's side at Schaarbeek on 13th August 2018.</t>
        </r>
      </text>
    </comment>
  </commentList>
</comments>
</file>

<file path=xl/comments5.xml><?xml version="1.0" encoding="utf-8"?>
<comments xmlns="http://schemas.openxmlformats.org/spreadsheetml/2006/main">
  <authors>
    <author xml:space="preserve"> </author>
  </authors>
  <commentList>
    <comment ref="N21" authorId="0">
      <text>
        <r>
          <rPr>
            <sz val="8"/>
            <color rgb="FF000000"/>
            <rFont val="Tahoma"/>
            <charset val="134"/>
          </rPr>
          <t xml:space="preserve">Keeper Mark B-ATLU
</t>
        </r>
      </text>
    </comment>
    <comment ref="G26" authorId="0">
      <text>
        <r>
          <rPr>
            <sz val="8"/>
            <color rgb="FF000000"/>
            <rFont val="Tahoma"/>
            <charset val="134"/>
          </rPr>
          <t xml:space="preserve">Keeper Mark B-ATLU
</t>
        </r>
      </text>
    </comment>
    <comment ref="G37" authorId="0">
      <text>
        <r>
          <rPr>
            <sz val="9"/>
            <rFont val="Times New Roman"/>
            <charset val="134"/>
          </rPr>
          <t>https://www.flickr.com/photos/149720083@N02/50344918942/</t>
        </r>
      </text>
    </comment>
    <comment ref="G39" authorId="0">
      <text>
        <r>
          <rPr>
            <sz val="8"/>
            <color rgb="FF000000"/>
            <rFont val="Tahoma"/>
            <charset val="134"/>
          </rPr>
          <t>Involved in a head on collision at Lesse in Germany on Friday 30th June 2017. The internals of the locomotive were transferred to a new bodyshell.
Sheeted over at Bombardier Kassel in early April 2019.
The remains were transported away on 26th February 2020.</t>
        </r>
      </text>
    </comment>
    <comment ref="G40" authorId="0">
      <text>
        <r>
          <rPr>
            <sz val="9"/>
            <rFont val="Times New Roman"/>
            <charset val="134"/>
          </rPr>
          <t>New Bodyshell No 34459A
Internal Components tansferred from old bodyshell
https://www.flickr.com/photos/149720083@N02/50344918942/</t>
        </r>
      </text>
    </comment>
  </commentList>
</comments>
</file>

<file path=xl/comments6.xml><?xml version="1.0" encoding="utf-8"?>
<comments xmlns="http://schemas.openxmlformats.org/spreadsheetml/2006/main">
  <authors>
    <author xml:space="preserve"> </author>
  </authors>
  <commentList>
    <comment ref="F17" authorId="0">
      <text>
        <r>
          <rPr>
            <sz val="8"/>
            <color rgb="FF000000"/>
            <rFont val="Tahoma"/>
            <charset val="134"/>
          </rPr>
          <t>Is this date still right?</t>
        </r>
      </text>
    </comment>
    <comment ref="A20" authorId="0">
      <text>
        <r>
          <rPr>
            <sz val="8"/>
            <color rgb="FF000000"/>
            <rFont val="Tahoma"/>
            <charset val="134"/>
          </rPr>
          <t xml:space="preserve">The original 186 295 was involved in an accident at Deurne on 24th April 2017. Photographs of the locomotive afterwards show a badly rippled body side. 
The shell of a new TRAXX was photographed at Talbot on 20th June 2018 and to which we believe that the parts from the original 186 295 were transferred. It is possible that the replacement shell for 186 295 came from somewhere else.
186 295 (II) returned to service in February 2019.
The shell of a Railpool liveried TRAXX were photographed in a scrapyard in June 2019.
</t>
        </r>
      </text>
    </comment>
    <comment ref="H46" authorId="0">
      <text>
        <r>
          <rPr>
            <sz val="8"/>
            <color rgb="FF000000"/>
            <rFont val="Tahoma"/>
            <charset val="134"/>
          </rPr>
          <t>In Service with LINΞΛS from 30/07/18
Had a collision at Antwerpen Noord on 30th October 2019 and now at Bombardier Kassel for repairs.
Returned to Service on 10th March 2021.</t>
        </r>
      </text>
    </comment>
  </commentList>
</comments>
</file>

<file path=xl/comments7.xml><?xml version="1.0" encoding="utf-8"?>
<comments xmlns="http://schemas.openxmlformats.org/spreadsheetml/2006/main">
  <authors>
    <author>iain Dobson</author>
    <author xml:space="preserve"> </author>
  </authors>
  <commentList>
    <comment ref="H7" authorId="0">
      <text>
        <r>
          <rPr>
            <sz val="9"/>
            <rFont val="Times New Roman"/>
            <charset val="0"/>
          </rPr>
          <t>6267 is also getting repairs to some accident damage</t>
        </r>
      </text>
    </comment>
    <comment ref="G15" authorId="1">
      <text>
        <r>
          <rPr>
            <sz val="8"/>
            <color rgb="FF000000"/>
            <rFont val="Tahoma"/>
            <charset val="134"/>
          </rPr>
          <t xml:space="preserve">On-line photograph taken on 16th October 1977 showing a blank Revision Panel.
</t>
        </r>
      </text>
    </comment>
    <comment ref="D16" authorId="1">
      <text>
        <r>
          <rPr>
            <sz val="8"/>
            <color rgb="FF000000"/>
            <rFont val="Tahoma"/>
            <charset val="134"/>
          </rPr>
          <t>To NMBS/SNCB Museum</t>
        </r>
      </text>
    </comment>
    <comment ref="G17" authorId="1">
      <text>
        <r>
          <rPr>
            <sz val="8"/>
            <color rgb="FF000000"/>
            <rFont val="Tahoma"/>
            <charset val="134"/>
          </rPr>
          <t>Blank Revision Panel</t>
        </r>
      </text>
    </comment>
    <comment ref="G18" authorId="1">
      <text>
        <r>
          <rPr>
            <sz val="8"/>
            <color rgb="FF000000"/>
            <rFont val="Tahoma"/>
            <charset val="134"/>
          </rPr>
          <t xml:space="preserve">Blank panel
</t>
        </r>
      </text>
    </comment>
    <comment ref="H23" authorId="0">
      <text>
        <r>
          <rPr>
            <sz val="9"/>
            <rFont val="Times New Roman"/>
            <charset val="0"/>
          </rPr>
          <t xml:space="preserve">6304 is also getting repairs to main generator damage.
</t>
        </r>
      </text>
    </comment>
    <comment ref="H25" authorId="1">
      <text>
        <r>
          <rPr>
            <sz val="8"/>
            <color rgb="FF000000"/>
            <rFont val="Tahoma"/>
            <charset val="134"/>
          </rPr>
          <t>Was part of the NMBS/SNCB Museum Fleet until 2015. Retained an operational boiler and currently stored at Merelbeke.</t>
        </r>
      </text>
    </comment>
    <comment ref="G29" authorId="1">
      <text>
        <r>
          <rPr>
            <sz val="8"/>
            <color rgb="FF000000"/>
            <rFont val="Tahoma"/>
            <charset val="134"/>
          </rPr>
          <t>Actually says 12.2014 on the Revision Panel.</t>
        </r>
      </text>
    </comment>
    <comment ref="C31" authorId="1">
      <text>
        <r>
          <rPr>
            <sz val="8"/>
            <color rgb="FF000000"/>
            <rFont val="Tahoma"/>
            <charset val="134"/>
          </rPr>
          <t>Blank Revision Panel on 16 08 16</t>
        </r>
      </text>
    </comment>
    <comment ref="H36" authorId="1">
      <text>
        <r>
          <rPr>
            <sz val="8"/>
            <color rgb="FF000000"/>
            <rFont val="Tahoma"/>
            <charset val="134"/>
          </rPr>
          <t>Was also ACTS 6702</t>
        </r>
      </text>
    </comment>
  </commentList>
</comments>
</file>

<file path=xl/comments8.xml><?xml version="1.0" encoding="utf-8"?>
<comments xmlns="http://schemas.openxmlformats.org/spreadsheetml/2006/main">
  <authors>
    <author xml:space="preserve"> </author>
  </authors>
  <commentList>
    <comment ref="D21" authorId="0">
      <text>
        <r>
          <rPr>
            <sz val="9"/>
            <rFont val="Times New Roman"/>
            <charset val="134"/>
          </rPr>
          <t>HS Fitted</t>
        </r>
      </text>
    </comment>
    <comment ref="D22" authorId="0">
      <text>
        <r>
          <rPr>
            <sz val="8"/>
            <color rgb="FF000000"/>
            <rFont val="Tahoma"/>
            <charset val="134"/>
          </rPr>
          <t xml:space="preserve">Fitted with 700mm buffer beams for banking duties at Liège Guillemins
</t>
        </r>
      </text>
    </comment>
    <comment ref="D23" authorId="0">
      <text>
        <r>
          <rPr>
            <sz val="8"/>
            <color rgb="FF000000"/>
            <rFont val="Tahoma"/>
            <charset val="134"/>
          </rPr>
          <t xml:space="preserve">Fitted with 700mm buffer beams for banking duties at Liège Guillemins
</t>
        </r>
      </text>
    </comment>
    <comment ref="F44" authorId="0">
      <text>
        <r>
          <rPr>
            <sz val="8"/>
            <color rgb="FF000000"/>
            <rFont val="Tahoma"/>
            <charset val="134"/>
          </rPr>
          <t>Owned by B-Transport</t>
        </r>
      </text>
    </comment>
  </commentList>
</comments>
</file>

<file path=xl/comments9.xml><?xml version="1.0" encoding="utf-8"?>
<comments xmlns="http://schemas.openxmlformats.org/spreadsheetml/2006/main">
  <authors>
    <author xml:space="preserve"> </author>
  </authors>
  <commentList>
    <comment ref="N40" authorId="0">
      <text>
        <r>
          <rPr>
            <sz val="9"/>
            <rFont val="Times New Roman"/>
            <charset val="134"/>
          </rPr>
          <t>Cut at Ecore 2015</t>
        </r>
      </text>
    </comment>
    <comment ref="P40" authorId="0">
      <text>
        <r>
          <rPr>
            <sz val="9"/>
            <rFont val="Times New Roman"/>
            <charset val="134"/>
          </rPr>
          <t>Cut at Ecore 2015</t>
        </r>
      </text>
    </comment>
    <comment ref="R40" authorId="0">
      <text>
        <r>
          <rPr>
            <sz val="9"/>
            <rFont val="Times New Roman"/>
            <charset val="134"/>
          </rPr>
          <t>Cut at Ecore 2015</t>
        </r>
      </text>
    </comment>
    <comment ref="T40" authorId="0">
      <text>
        <r>
          <rPr>
            <sz val="9"/>
            <rFont val="Times New Roman"/>
            <charset val="134"/>
          </rPr>
          <t>Cut Ecore 2016?</t>
        </r>
      </text>
    </comment>
    <comment ref="B41" authorId="0">
      <text>
        <r>
          <rPr>
            <sz val="9"/>
            <rFont val="Times New Roman"/>
            <charset val="134"/>
          </rPr>
          <t>Cut at Ecore 2015</t>
        </r>
      </text>
    </comment>
    <comment ref="D41" authorId="0">
      <text>
        <r>
          <rPr>
            <sz val="9"/>
            <rFont val="Times New Roman"/>
            <charset val="134"/>
          </rPr>
          <t>Cut at Ecore 2015</t>
        </r>
      </text>
    </comment>
    <comment ref="J41" authorId="0">
      <text>
        <r>
          <rPr>
            <sz val="9"/>
            <rFont val="Times New Roman"/>
            <charset val="134"/>
          </rPr>
          <t>Cut at Ecore 2015</t>
        </r>
      </text>
    </comment>
    <comment ref="L41" authorId="0">
      <text>
        <r>
          <rPr>
            <sz val="9"/>
            <rFont val="Times New Roman"/>
            <charset val="134"/>
          </rPr>
          <t>Cut at Ecore 2015</t>
        </r>
      </text>
    </comment>
    <comment ref="N41" authorId="0">
      <text>
        <r>
          <rPr>
            <sz val="9"/>
            <rFont val="Times New Roman"/>
            <charset val="134"/>
          </rPr>
          <t>Cut Ecore 2016?</t>
        </r>
      </text>
    </comment>
    <comment ref="P41" authorId="0">
      <text>
        <r>
          <rPr>
            <sz val="9"/>
            <rFont val="Times New Roman"/>
            <charset val="134"/>
          </rPr>
          <t>Cut at Ecore 2015</t>
        </r>
      </text>
    </comment>
    <comment ref="R41" authorId="0">
      <text>
        <r>
          <rPr>
            <sz val="9"/>
            <rFont val="Times New Roman"/>
            <charset val="134"/>
          </rPr>
          <t>Cut at Ecore 2015</t>
        </r>
      </text>
    </comment>
    <comment ref="T41" authorId="0">
      <text>
        <r>
          <rPr>
            <sz val="9"/>
            <rFont val="Times New Roman"/>
            <charset val="134"/>
          </rPr>
          <t>Cut at Ecore 2015</t>
        </r>
      </text>
    </comment>
    <comment ref="T42" authorId="0">
      <text>
        <r>
          <rPr>
            <sz val="9"/>
            <rFont val="Times New Roman"/>
            <charset val="134"/>
          </rPr>
          <t>Cut Ecore on 06/04/18</t>
        </r>
      </text>
    </comment>
    <comment ref="D43" authorId="0">
      <text>
        <r>
          <rPr>
            <sz val="9"/>
            <rFont val="Times New Roman"/>
            <charset val="134"/>
          </rPr>
          <t>To Ecore on 21/12/17</t>
        </r>
      </text>
    </comment>
    <comment ref="F43" authorId="0">
      <text>
        <r>
          <rPr>
            <sz val="9"/>
            <rFont val="Times New Roman"/>
            <charset val="134"/>
          </rPr>
          <t>To Athus on 12/11/17</t>
        </r>
      </text>
    </comment>
    <comment ref="B47" authorId="0">
      <text>
        <r>
          <rPr>
            <sz val="9"/>
            <rFont val="Times New Roman"/>
            <charset val="134"/>
          </rPr>
          <t>Cut at Ecore 2015</t>
        </r>
      </text>
    </comment>
    <comment ref="L48" authorId="0">
      <text>
        <r>
          <rPr>
            <sz val="9"/>
            <rFont val="Times New Roman"/>
            <charset val="134"/>
          </rPr>
          <t>Withdrawn in 1975</t>
        </r>
      </text>
    </comment>
    <comment ref="B49" authorId="0">
      <text>
        <r>
          <rPr>
            <sz val="9"/>
            <rFont val="Times New Roman"/>
            <charset val="134"/>
          </rPr>
          <t>Cut Ecore 2016</t>
        </r>
      </text>
    </comment>
    <comment ref="B53" authorId="0">
      <text>
        <r>
          <rPr>
            <sz val="9"/>
            <rFont val="Times New Roman"/>
            <charset val="134"/>
          </rPr>
          <t>Cut at Ecore 2015</t>
        </r>
      </text>
    </comment>
    <comment ref="N53" authorId="0">
      <text>
        <r>
          <rPr>
            <sz val="9"/>
            <rFont val="Times New Roman"/>
            <charset val="134"/>
          </rPr>
          <t>Cut at Ecore 2015</t>
        </r>
      </text>
    </comment>
    <comment ref="P53" authorId="0">
      <text>
        <r>
          <rPr>
            <sz val="9"/>
            <rFont val="Times New Roman"/>
            <charset val="134"/>
          </rPr>
          <t>Cut at Ecore 2015</t>
        </r>
      </text>
    </comment>
    <comment ref="R53" authorId="0">
      <text>
        <r>
          <rPr>
            <sz val="9"/>
            <rFont val="Times New Roman"/>
            <charset val="134"/>
          </rPr>
          <t>Cut Ecore 2016?</t>
        </r>
      </text>
    </comment>
    <comment ref="T53" authorId="0">
      <text>
        <r>
          <rPr>
            <sz val="9"/>
            <rFont val="Times New Roman"/>
            <charset val="134"/>
          </rPr>
          <t>Cut at Ecore 2015</t>
        </r>
      </text>
    </comment>
    <comment ref="B54" authorId="0">
      <text>
        <r>
          <rPr>
            <sz val="9"/>
            <rFont val="Times New Roman"/>
            <charset val="134"/>
          </rPr>
          <t>Cut at Ecore 2015</t>
        </r>
      </text>
    </comment>
    <comment ref="D54" authorId="0">
      <text>
        <r>
          <rPr>
            <sz val="9"/>
            <rFont val="Times New Roman"/>
            <charset val="134"/>
          </rPr>
          <t>Cut at Ecore 2015</t>
        </r>
      </text>
    </comment>
    <comment ref="F54" authorId="0">
      <text>
        <r>
          <rPr>
            <sz val="9"/>
            <rFont val="Times New Roman"/>
            <charset val="134"/>
          </rPr>
          <t>Cut at Ecore early 2017?</t>
        </r>
      </text>
    </comment>
    <comment ref="J54" authorId="0">
      <text>
        <r>
          <rPr>
            <sz val="9"/>
            <rFont val="Times New Roman"/>
            <charset val="134"/>
          </rPr>
          <t>Cut at Ecore 2016</t>
        </r>
      </text>
    </comment>
    <comment ref="L54" authorId="0">
      <text>
        <r>
          <rPr>
            <sz val="9"/>
            <rFont val="Times New Roman"/>
            <charset val="134"/>
          </rPr>
          <t>Cut at Ecore 2015</t>
        </r>
      </text>
    </comment>
    <comment ref="N54" authorId="0">
      <text>
        <r>
          <rPr>
            <sz val="9"/>
            <rFont val="Times New Roman"/>
            <charset val="134"/>
          </rPr>
          <t>Cut at Ecore 2015</t>
        </r>
      </text>
    </comment>
    <comment ref="R54" authorId="0">
      <text>
        <r>
          <rPr>
            <sz val="9"/>
            <rFont val="Times New Roman"/>
            <charset val="134"/>
          </rPr>
          <t>Cut at Ecore 2015</t>
        </r>
      </text>
    </comment>
    <comment ref="T54" authorId="0">
      <text>
        <r>
          <rPr>
            <sz val="9"/>
            <rFont val="Times New Roman"/>
            <charset val="134"/>
          </rPr>
          <t>Cut at Ecore 2015</t>
        </r>
      </text>
    </comment>
    <comment ref="B55" authorId="0">
      <text>
        <r>
          <rPr>
            <sz val="9"/>
            <rFont val="Times New Roman"/>
            <charset val="134"/>
          </rPr>
          <t>Cut at Ecore 2016</t>
        </r>
      </text>
    </comment>
    <comment ref="D55" authorId="0">
      <text>
        <r>
          <rPr>
            <sz val="9"/>
            <rFont val="Times New Roman"/>
            <charset val="134"/>
          </rPr>
          <t>Cut Ecore 2016?</t>
        </r>
      </text>
    </comment>
    <comment ref="B64" authorId="0">
      <text>
        <r>
          <rPr>
            <sz val="9"/>
            <rFont val="Times New Roman"/>
            <charset val="134"/>
          </rPr>
          <t>Cut at Ecore 2015</t>
        </r>
      </text>
    </comment>
    <comment ref="F64" authorId="0">
      <text>
        <r>
          <rPr>
            <sz val="9"/>
            <rFont val="Times New Roman"/>
            <charset val="134"/>
          </rPr>
          <t>Cut at Ecore early 2017?</t>
        </r>
      </text>
    </comment>
    <comment ref="P64" authorId="0">
      <text>
        <r>
          <rPr>
            <sz val="9"/>
            <rFont val="Times New Roman"/>
            <charset val="134"/>
          </rPr>
          <t>Moved to Athus 03/17</t>
        </r>
      </text>
    </comment>
    <comment ref="T64" authorId="0">
      <text>
        <r>
          <rPr>
            <sz val="9"/>
            <rFont val="Times New Roman"/>
            <charset val="134"/>
          </rPr>
          <t>To Athus on 12/11/17</t>
        </r>
      </text>
    </comment>
    <comment ref="F65" authorId="0">
      <text>
        <r>
          <rPr>
            <sz val="9"/>
            <rFont val="Times New Roman"/>
            <charset val="134"/>
          </rPr>
          <t>Cut Ecore 2016?</t>
        </r>
      </text>
    </comment>
    <comment ref="H65" authorId="0">
      <text>
        <r>
          <rPr>
            <sz val="9"/>
            <rFont val="Times New Roman"/>
            <charset val="134"/>
          </rPr>
          <t>Cut at Ecore 2015</t>
        </r>
      </text>
    </comment>
    <comment ref="J65" authorId="0">
      <text>
        <r>
          <rPr>
            <sz val="9"/>
            <rFont val="Times New Roman"/>
            <charset val="134"/>
          </rPr>
          <t>Cut Ecore 2016?</t>
        </r>
      </text>
    </comment>
    <comment ref="D69" authorId="0">
      <text>
        <r>
          <rPr>
            <sz val="9"/>
            <rFont val="Times New Roman"/>
            <charset val="134"/>
          </rPr>
          <t>Cut Ecore 2016?</t>
        </r>
      </text>
    </comment>
    <comment ref="F69" authorId="0">
      <text>
        <r>
          <rPr>
            <sz val="9"/>
            <rFont val="Times New Roman"/>
            <charset val="134"/>
          </rPr>
          <t>Cut at Ecore 2015</t>
        </r>
      </text>
    </comment>
    <comment ref="N69" authorId="0">
      <text>
        <r>
          <rPr>
            <sz val="9"/>
            <rFont val="Times New Roman"/>
            <charset val="134"/>
          </rPr>
          <t>Cut at Ecore 2015</t>
        </r>
      </text>
    </comment>
    <comment ref="P69" authorId="0">
      <text>
        <r>
          <rPr>
            <sz val="9"/>
            <rFont val="Times New Roman"/>
            <charset val="134"/>
          </rPr>
          <t>Cut at Ecore 2015</t>
        </r>
      </text>
    </comment>
    <comment ref="T69" authorId="0">
      <text>
        <r>
          <rPr>
            <sz val="9"/>
            <rFont val="Times New Roman"/>
            <charset val="134"/>
          </rPr>
          <t>Cut at Ecore 2015</t>
        </r>
      </text>
    </comment>
    <comment ref="H70" authorId="0">
      <text>
        <r>
          <rPr>
            <sz val="9"/>
            <rFont val="Times New Roman"/>
            <charset val="134"/>
          </rPr>
          <t>Cut Ecore 2016?</t>
        </r>
      </text>
    </comment>
    <comment ref="J70" authorId="0">
      <text>
        <r>
          <rPr>
            <sz val="9"/>
            <rFont val="Times New Roman"/>
            <charset val="134"/>
          </rPr>
          <t>Cut Ecore 2016?</t>
        </r>
      </text>
    </comment>
    <comment ref="P70" authorId="0">
      <text>
        <r>
          <rPr>
            <sz val="9"/>
            <rFont val="Times New Roman"/>
            <charset val="134"/>
          </rPr>
          <t>Cut Ecore 2017?</t>
        </r>
      </text>
    </comment>
    <comment ref="R70" authorId="0">
      <text>
        <r>
          <rPr>
            <sz val="9"/>
            <rFont val="Times New Roman"/>
            <charset val="134"/>
          </rPr>
          <t>Cut Ecore 2017?</t>
        </r>
      </text>
    </comment>
    <comment ref="T70" authorId="0">
      <text>
        <r>
          <rPr>
            <sz val="9"/>
            <rFont val="Times New Roman"/>
            <charset val="134"/>
          </rPr>
          <t>Cut Ecore 2016</t>
        </r>
      </text>
    </comment>
    <comment ref="B71" authorId="0">
      <text>
        <r>
          <rPr>
            <sz val="9"/>
            <rFont val="Times New Roman"/>
            <charset val="134"/>
          </rPr>
          <t>Cut at Ecore 2015</t>
        </r>
      </text>
    </comment>
    <comment ref="H71" authorId="0">
      <text>
        <r>
          <rPr>
            <sz val="9"/>
            <rFont val="Times New Roman"/>
            <charset val="134"/>
          </rPr>
          <t>Cut Ecore 2016?</t>
        </r>
      </text>
    </comment>
    <comment ref="J71" authorId="0">
      <text>
        <r>
          <rPr>
            <sz val="9"/>
            <rFont val="Times New Roman"/>
            <charset val="134"/>
          </rPr>
          <t>Cut Ecore 2016</t>
        </r>
      </text>
    </comment>
    <comment ref="L71" authorId="0">
      <text>
        <r>
          <rPr>
            <sz val="9"/>
            <rFont val="Times New Roman"/>
            <charset val="134"/>
          </rPr>
          <t>Cut Ecore 2016?</t>
        </r>
      </text>
    </comment>
  </commentList>
</comments>
</file>

<file path=xl/sharedStrings.xml><?xml version="1.0" encoding="utf-8"?>
<sst xmlns="http://schemas.openxmlformats.org/spreadsheetml/2006/main" count="4764" uniqueCount="1424">
  <si>
    <t>CURRENT LIST 353 - Easter Sunday 4th April 2021</t>
  </si>
  <si>
    <t>HLD 6212 + 6323, waiting for the start shot of the big works in Kortrijk on 2nd April 2021. Photograph by Bruno Malfait.</t>
  </si>
  <si>
    <t>I especially like the lighting on the building in the background and the more I look at it, the more it reminds me of some of O. Winston Link's photographs.</t>
  </si>
  <si>
    <t xml:space="preserve">https://en.wikipedia.org/wiki/O._Winston_Link </t>
  </si>
  <si>
    <t>HLE 13</t>
  </si>
  <si>
    <t>Green = B-Transport    Yellow = Lineas    All Allocated to Antwerpen Noord Depot</t>
  </si>
  <si>
    <t>ETCS</t>
  </si>
  <si>
    <t>Revision</t>
  </si>
  <si>
    <t>YW</t>
  </si>
  <si>
    <t>RI</t>
  </si>
  <si>
    <t>In Service with LINΞΛS</t>
  </si>
  <si>
    <t>GR</t>
  </si>
  <si>
    <t>√</t>
  </si>
  <si>
    <t>Withdrawn 09/16. Cut at Ecore, Aubange - November 2016</t>
  </si>
  <si>
    <t>R2</t>
  </si>
  <si>
    <t>At Salzinnes for Fire Damage Repairs back May 21</t>
  </si>
  <si>
    <t>Collision on 14/02/17 - Withdrawn - 30/06/17 - Assumed Cut</t>
  </si>
  <si>
    <t>In Salzinnes for Fire Damage Repairs, back 04/21</t>
  </si>
  <si>
    <t>In Passenger Service with B-Transport</t>
  </si>
  <si>
    <t>Withdrawn - 10/06/13. Cut at Salzinnes Works - Nov 2016</t>
  </si>
  <si>
    <t>In Salzinnes Works for a Grand Revision</t>
  </si>
  <si>
    <t>Withdrawn - 10/06/13. Assumed cut Vymetal Sept 2018</t>
  </si>
  <si>
    <t>In Salzinnes Works for installation of ETCS</t>
  </si>
  <si>
    <t>Collision on 14/02/17 - Withdrawn 05/04/18. At Salzinnes</t>
  </si>
  <si>
    <t>Information Correct and checked to panel on locomotive</t>
  </si>
  <si>
    <t>Grand Revision</t>
  </si>
  <si>
    <t>Orange = Estimated Date After Leaving Salzinnes Works</t>
  </si>
  <si>
    <t>Revision Intermediate</t>
  </si>
  <si>
    <t>Can You Report The New Date On Side Of Locomotive Please?</t>
  </si>
  <si>
    <t>Years Since Last Revision (in decimal years)</t>
  </si>
  <si>
    <t>Pink</t>
  </si>
  <si>
    <t>Not sure if the locomotive is in normal service - Driver training?</t>
  </si>
  <si>
    <t xml:space="preserve"> HLE 18</t>
  </si>
  <si>
    <t>HLE 19</t>
  </si>
  <si>
    <t>Green = In Service</t>
  </si>
  <si>
    <t>No</t>
  </si>
  <si>
    <t>Depot</t>
  </si>
  <si>
    <r>
      <rPr>
        <sz val="10"/>
        <rFont val="Calibri"/>
        <charset val="134"/>
      </rPr>
      <t xml:space="preserve">In Service
/ </t>
    </r>
    <r>
      <rPr>
        <sz val="10"/>
        <rFont val="Calibri"/>
        <charset val="134"/>
      </rPr>
      <t>Revision</t>
    </r>
  </si>
  <si>
    <r>
      <rPr>
        <sz val="10"/>
        <rFont val="Calibri"/>
        <charset val="134"/>
      </rPr>
      <t xml:space="preserve">In Service / </t>
    </r>
    <r>
      <rPr>
        <sz val="10"/>
        <rFont val="Calibri"/>
        <charset val="134"/>
      </rPr>
      <t>Revision</t>
    </r>
  </si>
  <si>
    <t>FSD</t>
  </si>
  <si>
    <t>In Service</t>
  </si>
  <si>
    <t>NK</t>
  </si>
  <si>
    <t>new</t>
  </si>
  <si>
    <t>RI2</t>
  </si>
  <si>
    <r>
      <rPr>
        <sz val="8"/>
        <rFont val="Calibri"/>
        <charset val="134"/>
      </rPr>
      <t xml:space="preserve">In Salzinnes for </t>
    </r>
    <r>
      <rPr>
        <b/>
        <sz val="8"/>
        <rFont val="Calibri"/>
        <charset val="134"/>
      </rPr>
      <t>RI2</t>
    </r>
  </si>
  <si>
    <t>Test Loco [M7]</t>
  </si>
  <si>
    <t>In Salzinnes for RI</t>
  </si>
  <si>
    <t>Salzinnes for RI</t>
  </si>
  <si>
    <t>Loco in Test Pool for M7 testing work</t>
  </si>
  <si>
    <t>HLE 21</t>
  </si>
  <si>
    <t>Stored</t>
  </si>
  <si>
    <t>Withdrawn</t>
  </si>
  <si>
    <t>To Poland on 08/05/18</t>
  </si>
  <si>
    <t>Vossloh Cogifer on 13/06/18</t>
  </si>
  <si>
    <t>To Poland on 02/10/17</t>
  </si>
  <si>
    <t>At Salzinnes Works on 12/01/18</t>
  </si>
  <si>
    <t>Cut Ecore on 30th March 2016</t>
  </si>
  <si>
    <t>At Salzinnes Works 18/01/20</t>
  </si>
  <si>
    <t>Cut Ecore in April 2016</t>
  </si>
  <si>
    <t>At Keyser &amp; Fils on 20/04/18</t>
  </si>
  <si>
    <t>Hasselt Depot as ETS Supply</t>
  </si>
  <si>
    <t>Stored/Withdrawn</t>
  </si>
  <si>
    <t>Should have had a Light Revision [LT]. Revision Date not updated on locomotive panel</t>
  </si>
  <si>
    <t>At Hasselt Depot as mobile ETS Supply</t>
  </si>
  <si>
    <t>LT</t>
  </si>
  <si>
    <t>Light Revision [these are not being recorded on the REV Panel on the locomotives].</t>
  </si>
  <si>
    <t>All the Type 21 locomotives are planned for withdrawal by 2023 and will not be receiving ETCS</t>
  </si>
  <si>
    <t>HLE 27</t>
  </si>
  <si>
    <t>All Type 27s are MUX fitted and all are allocated to Liège Kinkempois [NK]</t>
  </si>
  <si>
    <t>GF</t>
  </si>
  <si>
    <t>Withdrawn 26/09/17 after Accident on 06/09/17</t>
  </si>
  <si>
    <t>No Colour = To Be Checked</t>
  </si>
  <si>
    <t>All the Type 27 locomotives are planned for withdrawal by 2023 and will not be receiving ETCS</t>
  </si>
  <si>
    <t>HLE 28 &amp; 29</t>
  </si>
  <si>
    <t>HLE 28 &amp; 29 Key</t>
  </si>
  <si>
    <t>Number</t>
  </si>
  <si>
    <t>Details</t>
  </si>
  <si>
    <r>
      <rPr>
        <strike/>
        <sz val="10"/>
        <rFont val="Calibri"/>
        <charset val="134"/>
        <scheme val="minor"/>
      </rPr>
      <t>2801</t>
    </r>
    <r>
      <rPr>
        <sz val="10"/>
        <rFont val="Calibri"/>
        <charset val="134"/>
      </rPr>
      <t xml:space="preserve"> </t>
    </r>
    <r>
      <rPr>
        <b/>
        <sz val="10"/>
        <rFont val="Calibri"/>
        <charset val="134"/>
      </rPr>
      <t>186 123</t>
    </r>
  </si>
  <si>
    <t>P</t>
  </si>
  <si>
    <t>In Service with Railtraxx</t>
  </si>
  <si>
    <r>
      <rPr>
        <strike/>
        <sz val="10"/>
        <rFont val="Calibri"/>
        <charset val="134"/>
        <scheme val="minor"/>
      </rPr>
      <t>2838</t>
    </r>
    <r>
      <rPr>
        <sz val="10"/>
        <rFont val="Calibri"/>
        <charset val="134"/>
      </rPr>
      <t xml:space="preserve">  </t>
    </r>
    <r>
      <rPr>
        <b/>
        <sz val="10"/>
        <rFont val="Calibri"/>
        <charset val="134"/>
      </rPr>
      <t>186 230</t>
    </r>
  </si>
  <si>
    <t>Off Lease at an Unknown Location</t>
  </si>
  <si>
    <t>Revisions</t>
  </si>
  <si>
    <r>
      <rPr>
        <b/>
        <sz val="10"/>
        <rFont val="Calibri"/>
        <charset val="134"/>
      </rPr>
      <t>2802</t>
    </r>
    <r>
      <rPr>
        <sz val="10"/>
        <rFont val="Calibri"/>
        <charset val="134"/>
      </rPr>
      <t xml:space="preserve">  186 124</t>
    </r>
  </si>
  <si>
    <t>C</t>
  </si>
  <si>
    <t>In Service with B-Transport*</t>
  </si>
  <si>
    <r>
      <rPr>
        <strike/>
        <sz val="10"/>
        <rFont val="Calibri"/>
        <charset val="134"/>
        <scheme val="minor"/>
      </rPr>
      <t>2839</t>
    </r>
    <r>
      <rPr>
        <sz val="10"/>
        <rFont val="Calibri"/>
        <charset val="134"/>
      </rPr>
      <t xml:space="preserve">  </t>
    </r>
    <r>
      <rPr>
        <b/>
        <sz val="10"/>
        <rFont val="Calibri"/>
        <charset val="134"/>
      </rPr>
      <t>186 231</t>
    </r>
  </si>
  <si>
    <t>Off Lease at Brugge Works 09 02 21</t>
  </si>
  <si>
    <r>
      <rPr>
        <b/>
        <sz val="10"/>
        <rFont val="Calibri"/>
        <charset val="134"/>
      </rPr>
      <t>2803</t>
    </r>
    <r>
      <rPr>
        <sz val="10"/>
        <rFont val="Calibri"/>
        <charset val="134"/>
      </rPr>
      <t xml:space="preserve">  186 125</t>
    </r>
  </si>
  <si>
    <r>
      <rPr>
        <strike/>
        <sz val="10"/>
        <rFont val="Calibri"/>
        <charset val="134"/>
        <scheme val="minor"/>
      </rPr>
      <t>2840</t>
    </r>
    <r>
      <rPr>
        <sz val="10"/>
        <rFont val="Calibri"/>
        <charset val="134"/>
      </rPr>
      <t xml:space="preserve">  </t>
    </r>
    <r>
      <rPr>
        <b/>
        <sz val="10"/>
        <rFont val="Calibri"/>
        <charset val="134"/>
      </rPr>
      <t>186 232</t>
    </r>
  </si>
  <si>
    <t>Green</t>
  </si>
  <si>
    <r>
      <rPr>
        <b/>
        <sz val="10"/>
        <rFont val="Calibri"/>
        <charset val="134"/>
      </rPr>
      <t>2804</t>
    </r>
    <r>
      <rPr>
        <sz val="10"/>
        <rFont val="Calibri"/>
        <charset val="134"/>
      </rPr>
      <t xml:space="preserve">  186 196</t>
    </r>
  </si>
  <si>
    <r>
      <rPr>
        <strike/>
        <sz val="10"/>
        <rFont val="Calibri"/>
        <charset val="134"/>
        <scheme val="minor"/>
      </rPr>
      <t xml:space="preserve">2841 </t>
    </r>
    <r>
      <rPr>
        <sz val="10"/>
        <rFont val="Calibri"/>
        <charset val="134"/>
      </rPr>
      <t xml:space="preserve"> </t>
    </r>
    <r>
      <rPr>
        <b/>
        <sz val="10"/>
        <rFont val="Calibri"/>
        <charset val="134"/>
      </rPr>
      <t>186 233</t>
    </r>
  </si>
  <si>
    <r>
      <rPr>
        <b/>
        <sz val="10"/>
        <rFont val="Calibri"/>
        <charset val="134"/>
      </rPr>
      <t>2805</t>
    </r>
    <r>
      <rPr>
        <sz val="10"/>
        <rFont val="Calibri"/>
        <charset val="134"/>
      </rPr>
      <t xml:space="preserve">  186 197</t>
    </r>
  </si>
  <si>
    <r>
      <rPr>
        <b/>
        <sz val="10"/>
        <rFont val="Calibri"/>
        <charset val="134"/>
      </rPr>
      <t>2842</t>
    </r>
    <r>
      <rPr>
        <sz val="10"/>
        <rFont val="Calibri"/>
        <charset val="134"/>
      </rPr>
      <t xml:space="preserve">  186 234</t>
    </r>
  </si>
  <si>
    <t>Notes</t>
  </si>
  <si>
    <r>
      <rPr>
        <b/>
        <sz val="10"/>
        <rFont val="Calibri"/>
        <charset val="134"/>
      </rPr>
      <t>2806</t>
    </r>
    <r>
      <rPr>
        <sz val="10"/>
        <rFont val="Calibri"/>
        <charset val="134"/>
      </rPr>
      <t xml:space="preserve">  186 198</t>
    </r>
  </si>
  <si>
    <r>
      <rPr>
        <b/>
        <sz val="10"/>
        <rFont val="Calibri"/>
        <charset val="134"/>
      </rPr>
      <t>2843</t>
    </r>
    <r>
      <rPr>
        <sz val="10"/>
        <rFont val="Calibri"/>
        <charset val="134"/>
      </rPr>
      <t xml:space="preserve">  186 235</t>
    </r>
  </si>
  <si>
    <r>
      <rPr>
        <b/>
        <sz val="10"/>
        <rFont val="Calibri"/>
        <charset val="134"/>
      </rPr>
      <t>2807</t>
    </r>
    <r>
      <rPr>
        <sz val="10"/>
        <rFont val="Calibri"/>
        <charset val="134"/>
      </rPr>
      <t xml:space="preserve">  186 199</t>
    </r>
  </si>
  <si>
    <r>
      <rPr>
        <strike/>
        <sz val="10"/>
        <rFont val="Calibri"/>
        <charset val="134"/>
        <scheme val="minor"/>
      </rPr>
      <t>2844</t>
    </r>
    <r>
      <rPr>
        <sz val="10"/>
        <rFont val="Calibri"/>
        <charset val="134"/>
      </rPr>
      <t xml:space="preserve">  </t>
    </r>
    <r>
      <rPr>
        <b/>
        <sz val="10"/>
        <rFont val="Calibri"/>
        <charset val="134"/>
      </rPr>
      <t>186 240</t>
    </r>
  </si>
  <si>
    <t>In Service with Lineas</t>
  </si>
  <si>
    <t>White</t>
  </si>
  <si>
    <t>Working For Lineas</t>
  </si>
  <si>
    <r>
      <rPr>
        <b/>
        <sz val="10"/>
        <rFont val="Calibri"/>
        <charset val="134"/>
      </rPr>
      <t>2808</t>
    </r>
    <r>
      <rPr>
        <sz val="10"/>
        <rFont val="Calibri"/>
        <charset val="134"/>
      </rPr>
      <t xml:space="preserve">  186 200</t>
    </r>
  </si>
  <si>
    <r>
      <rPr>
        <strike/>
        <sz val="10"/>
        <rFont val="Calibri"/>
        <charset val="134"/>
        <scheme val="minor"/>
      </rPr>
      <t>2845</t>
    </r>
    <r>
      <rPr>
        <sz val="10"/>
        <rFont val="Calibri"/>
        <charset val="134"/>
      </rPr>
      <t xml:space="preserve">  </t>
    </r>
    <r>
      <rPr>
        <b/>
        <sz val="10"/>
        <rFont val="Calibri"/>
        <charset val="134"/>
      </rPr>
      <t>186 237</t>
    </r>
  </si>
  <si>
    <t>In Service with NS Reizigers</t>
  </si>
  <si>
    <t>Strike</t>
  </si>
  <si>
    <t>Internal NMBS/SNCB 28xx number removed</t>
  </si>
  <si>
    <r>
      <rPr>
        <b/>
        <sz val="10"/>
        <rFont val="Calibri"/>
        <charset val="134"/>
      </rPr>
      <t>2809</t>
    </r>
    <r>
      <rPr>
        <sz val="10"/>
        <rFont val="Calibri"/>
        <charset val="134"/>
      </rPr>
      <t xml:space="preserve">  186 201</t>
    </r>
  </si>
  <si>
    <t>Passenger Locomotives For Amsterdam Centraal - Brussel Zuid Services</t>
  </si>
  <si>
    <r>
      <rPr>
        <b/>
        <sz val="10"/>
        <rFont val="Calibri"/>
        <charset val="134"/>
      </rPr>
      <t>2810</t>
    </r>
    <r>
      <rPr>
        <sz val="10"/>
        <rFont val="Calibri"/>
        <charset val="134"/>
      </rPr>
      <t xml:space="preserve">  186 202</t>
    </r>
  </si>
  <si>
    <t>Purple</t>
  </si>
  <si>
    <t>Now no longer on a NMBS/SNCB lease.</t>
  </si>
  <si>
    <r>
      <rPr>
        <b/>
        <sz val="10"/>
        <rFont val="Calibri"/>
        <charset val="134"/>
      </rPr>
      <t>2811</t>
    </r>
    <r>
      <rPr>
        <sz val="10"/>
        <rFont val="Calibri"/>
        <charset val="134"/>
      </rPr>
      <t xml:space="preserve">  186 203</t>
    </r>
  </si>
  <si>
    <r>
      <rPr>
        <strike/>
        <sz val="10"/>
        <rFont val="Calibri"/>
        <charset val="134"/>
        <scheme val="minor"/>
      </rPr>
      <t>2861</t>
    </r>
    <r>
      <rPr>
        <sz val="10"/>
        <rFont val="Calibri"/>
        <charset val="134"/>
      </rPr>
      <t xml:space="preserve">  </t>
    </r>
    <r>
      <rPr>
        <b/>
        <sz val="10"/>
        <rFont val="Calibri"/>
        <charset val="134"/>
      </rPr>
      <t>186 183</t>
    </r>
  </si>
  <si>
    <t>In Service with LINΞΛS [Direct Lease]</t>
  </si>
  <si>
    <r>
      <rPr>
        <b/>
        <sz val="10"/>
        <rFont val="Calibri"/>
        <charset val="134"/>
      </rPr>
      <t>2812</t>
    </r>
    <r>
      <rPr>
        <sz val="10"/>
        <rFont val="Calibri"/>
        <charset val="134"/>
      </rPr>
      <t xml:space="preserve">  186 204</t>
    </r>
  </si>
  <si>
    <r>
      <rPr>
        <strike/>
        <sz val="10"/>
        <rFont val="Calibri"/>
        <charset val="134"/>
        <scheme val="minor"/>
      </rPr>
      <t>2862</t>
    </r>
    <r>
      <rPr>
        <sz val="10"/>
        <rFont val="Calibri"/>
        <charset val="134"/>
      </rPr>
      <t xml:space="preserve">  </t>
    </r>
    <r>
      <rPr>
        <b/>
        <sz val="10"/>
        <rFont val="Calibri"/>
        <charset val="134"/>
      </rPr>
      <t>186 181</t>
    </r>
  </si>
  <si>
    <t>Worked on a passenger train available to the public</t>
  </si>
  <si>
    <r>
      <rPr>
        <b/>
        <sz val="10"/>
        <rFont val="Calibri"/>
        <charset val="134"/>
      </rPr>
      <t>2813</t>
    </r>
    <r>
      <rPr>
        <sz val="10"/>
        <rFont val="Calibri"/>
        <charset val="134"/>
      </rPr>
      <t xml:space="preserve">  186 205</t>
    </r>
  </si>
  <si>
    <r>
      <rPr>
        <strike/>
        <sz val="10"/>
        <rFont val="Calibri"/>
        <charset val="134"/>
        <scheme val="minor"/>
      </rPr>
      <t>2863</t>
    </r>
    <r>
      <rPr>
        <sz val="10"/>
        <rFont val="Calibri"/>
        <charset val="134"/>
      </rPr>
      <t xml:space="preserve">  </t>
    </r>
    <r>
      <rPr>
        <b/>
        <sz val="10"/>
        <rFont val="Calibri"/>
        <charset val="134"/>
      </rPr>
      <t>186 424</t>
    </r>
  </si>
  <si>
    <t>Worked a Charter Train</t>
  </si>
  <si>
    <r>
      <rPr>
        <strike/>
        <sz val="10"/>
        <rFont val="Calibri"/>
        <charset val="134"/>
        <scheme val="minor"/>
      </rPr>
      <t>2814</t>
    </r>
    <r>
      <rPr>
        <sz val="10"/>
        <rFont val="Calibri"/>
        <charset val="134"/>
      </rPr>
      <t xml:space="preserve">  </t>
    </r>
    <r>
      <rPr>
        <b/>
        <sz val="10"/>
        <rFont val="Calibri"/>
        <charset val="134"/>
      </rPr>
      <t>186 206</t>
    </r>
  </si>
  <si>
    <t>Years out of Works [decimal years]</t>
  </si>
  <si>
    <r>
      <rPr>
        <strike/>
        <sz val="10"/>
        <rFont val="Calibri"/>
        <charset val="134"/>
        <scheme val="minor"/>
      </rPr>
      <t>2815</t>
    </r>
    <r>
      <rPr>
        <sz val="10"/>
        <rFont val="Calibri"/>
        <charset val="134"/>
      </rPr>
      <t xml:space="preserve">  </t>
    </r>
    <r>
      <rPr>
        <b/>
        <sz val="10"/>
        <rFont val="Calibri"/>
        <charset val="134"/>
      </rPr>
      <t>186 207</t>
    </r>
  </si>
  <si>
    <r>
      <rPr>
        <strike/>
        <sz val="10"/>
        <rFont val="Calibri"/>
        <charset val="134"/>
        <scheme val="minor"/>
      </rPr>
      <t>2901</t>
    </r>
    <r>
      <rPr>
        <sz val="10"/>
        <rFont val="Calibri"/>
        <charset val="134"/>
      </rPr>
      <t xml:space="preserve"> </t>
    </r>
    <r>
      <rPr>
        <b/>
        <sz val="10"/>
        <rFont val="Calibri"/>
        <charset val="134"/>
      </rPr>
      <t>186 346</t>
    </r>
  </si>
  <si>
    <r>
      <rPr>
        <strike/>
        <sz val="10"/>
        <rFont val="Calibri"/>
        <charset val="134"/>
        <scheme val="minor"/>
      </rPr>
      <t>2816</t>
    </r>
    <r>
      <rPr>
        <sz val="10"/>
        <rFont val="Calibri"/>
        <charset val="134"/>
      </rPr>
      <t xml:space="preserve">  </t>
    </r>
    <r>
      <rPr>
        <b/>
        <sz val="10"/>
        <rFont val="Calibri"/>
        <charset val="134"/>
      </rPr>
      <t>186 208</t>
    </r>
  </si>
  <si>
    <r>
      <rPr>
        <sz val="10"/>
        <rFont val="Calibri"/>
        <charset val="134"/>
        <scheme val="minor"/>
      </rPr>
      <t xml:space="preserve">2902 </t>
    </r>
    <r>
      <rPr>
        <b/>
        <sz val="10"/>
        <rFont val="Calibri"/>
        <charset val="134"/>
        <scheme val="minor"/>
      </rPr>
      <t>186 347</t>
    </r>
  </si>
  <si>
    <r>
      <rPr>
        <strike/>
        <sz val="10"/>
        <rFont val="Calibri"/>
        <charset val="134"/>
        <scheme val="minor"/>
      </rPr>
      <t>2817</t>
    </r>
    <r>
      <rPr>
        <sz val="10"/>
        <rFont val="Calibri"/>
        <charset val="134"/>
      </rPr>
      <t xml:space="preserve">  </t>
    </r>
    <r>
      <rPr>
        <b/>
        <sz val="10"/>
        <rFont val="Calibri"/>
        <charset val="134"/>
      </rPr>
      <t>186 209</t>
    </r>
  </si>
  <si>
    <r>
      <rPr>
        <sz val="10"/>
        <rFont val="Calibri"/>
        <charset val="134"/>
        <scheme val="minor"/>
      </rPr>
      <t xml:space="preserve">2903 </t>
    </r>
    <r>
      <rPr>
        <b/>
        <sz val="10"/>
        <rFont val="Calibri"/>
        <charset val="134"/>
        <scheme val="minor"/>
      </rPr>
      <t>186 348</t>
    </r>
  </si>
  <si>
    <r>
      <rPr>
        <strike/>
        <sz val="10"/>
        <rFont val="Calibri"/>
        <charset val="134"/>
        <scheme val="minor"/>
      </rPr>
      <t>2818</t>
    </r>
    <r>
      <rPr>
        <sz val="10"/>
        <rFont val="Calibri"/>
        <charset val="134"/>
      </rPr>
      <t xml:space="preserve">  </t>
    </r>
    <r>
      <rPr>
        <b/>
        <sz val="10"/>
        <rFont val="Calibri"/>
        <charset val="134"/>
      </rPr>
      <t>186 210</t>
    </r>
  </si>
  <si>
    <t>In Service with RFO</t>
  </si>
  <si>
    <r>
      <rPr>
        <sz val="10"/>
        <rFont val="Calibri"/>
        <charset val="134"/>
        <scheme val="minor"/>
      </rPr>
      <t xml:space="preserve">2904 </t>
    </r>
    <r>
      <rPr>
        <b/>
        <sz val="10"/>
        <rFont val="Calibri"/>
        <charset val="134"/>
        <scheme val="minor"/>
      </rPr>
      <t>186 349</t>
    </r>
  </si>
  <si>
    <t xml:space="preserve">Note:- Originally all the Type 28s and 29s were leased from Alpha Trains by NMBS/SNCB. The locomotives were then used by B-Transport or sub-leased to the semi independent B-Logistics. 
All the series 2814 to 2843 will cease to be leased by NMBS/SNCB over the next few years and will be returned to Alpha Trains. 
Railpool has a new deal to supply TRAXX locomotives to Lineas which will replace the Alpha Trains TRAXX locomotives. However, in some cases, the 28xx series locomotives may continue to run with Lineas on a direct Alpha Trains - Lineas short term rent or lease.
A new direct Alpha Trains - Lineas lease is what has happened to 186 346, 347, 348, 349 and 350. </t>
  </si>
  <si>
    <r>
      <rPr>
        <strike/>
        <sz val="10"/>
        <rFont val="Calibri"/>
        <charset val="134"/>
        <scheme val="minor"/>
      </rPr>
      <t>2819</t>
    </r>
    <r>
      <rPr>
        <sz val="10"/>
        <rFont val="Calibri"/>
        <charset val="134"/>
      </rPr>
      <t xml:space="preserve">  </t>
    </r>
    <r>
      <rPr>
        <b/>
        <sz val="10"/>
        <rFont val="Calibri"/>
        <charset val="134"/>
      </rPr>
      <t>186 211</t>
    </r>
  </si>
  <si>
    <t>In Service with BLS/Crossrail</t>
  </si>
  <si>
    <r>
      <rPr>
        <strike/>
        <sz val="10"/>
        <rFont val="Calibri"/>
        <charset val="134"/>
        <scheme val="minor"/>
      </rPr>
      <t>2905</t>
    </r>
    <r>
      <rPr>
        <sz val="10"/>
        <rFont val="Calibri"/>
        <charset val="134"/>
      </rPr>
      <t xml:space="preserve"> </t>
    </r>
    <r>
      <rPr>
        <b/>
        <sz val="10"/>
        <rFont val="Calibri"/>
        <charset val="134"/>
      </rPr>
      <t>186 350</t>
    </r>
  </si>
  <si>
    <r>
      <rPr>
        <strike/>
        <sz val="10"/>
        <rFont val="Calibri"/>
        <charset val="134"/>
        <scheme val="minor"/>
      </rPr>
      <t>2820</t>
    </r>
    <r>
      <rPr>
        <sz val="10"/>
        <rFont val="Calibri"/>
        <charset val="134"/>
      </rPr>
      <t xml:space="preserve">  </t>
    </r>
    <r>
      <rPr>
        <b/>
        <sz val="10"/>
        <rFont val="Calibri"/>
        <charset val="134"/>
      </rPr>
      <t>186 212</t>
    </r>
  </si>
  <si>
    <r>
      <rPr>
        <strike/>
        <sz val="10"/>
        <rFont val="Calibri"/>
        <charset val="134"/>
        <scheme val="minor"/>
      </rPr>
      <t>2821</t>
    </r>
    <r>
      <rPr>
        <sz val="10"/>
        <rFont val="Calibri"/>
        <charset val="134"/>
      </rPr>
      <t xml:space="preserve">  </t>
    </r>
    <r>
      <rPr>
        <b/>
        <sz val="10"/>
        <rFont val="Calibri"/>
        <charset val="134"/>
      </rPr>
      <t>186 213</t>
    </r>
  </si>
  <si>
    <r>
      <rPr>
        <strike/>
        <sz val="10"/>
        <rFont val="Calibri"/>
        <charset val="134"/>
        <scheme val="minor"/>
      </rPr>
      <t>2822</t>
    </r>
    <r>
      <rPr>
        <sz val="10"/>
        <rFont val="Calibri"/>
        <charset val="134"/>
      </rPr>
      <t xml:space="preserve">  </t>
    </r>
    <r>
      <rPr>
        <b/>
        <sz val="10"/>
        <rFont val="Calibri"/>
        <charset val="134"/>
      </rPr>
      <t>186 214</t>
    </r>
  </si>
  <si>
    <r>
      <rPr>
        <strike/>
        <sz val="10"/>
        <rFont val="Calibri"/>
        <charset val="134"/>
        <scheme val="minor"/>
      </rPr>
      <t>2823</t>
    </r>
    <r>
      <rPr>
        <sz val="10"/>
        <rFont val="Calibri"/>
        <charset val="134"/>
      </rPr>
      <t xml:space="preserve">  </t>
    </r>
    <r>
      <rPr>
        <b/>
        <sz val="10"/>
        <rFont val="Calibri"/>
        <charset val="134"/>
      </rPr>
      <t>186 215</t>
    </r>
  </si>
  <si>
    <r>
      <rPr>
        <strike/>
        <sz val="10"/>
        <rFont val="Calibri"/>
        <charset val="134"/>
        <scheme val="minor"/>
      </rPr>
      <t>2824</t>
    </r>
    <r>
      <rPr>
        <sz val="10"/>
        <rFont val="Calibri"/>
        <charset val="134"/>
      </rPr>
      <t xml:space="preserve">  </t>
    </r>
    <r>
      <rPr>
        <b/>
        <sz val="10"/>
        <rFont val="Calibri"/>
        <charset val="134"/>
      </rPr>
      <t>186 216</t>
    </r>
  </si>
  <si>
    <t>*</t>
  </si>
  <si>
    <t>2802 to 2813 are fitted with SW 9.4 for working top and tail on the Benelux services</t>
  </si>
  <si>
    <r>
      <rPr>
        <strike/>
        <sz val="10"/>
        <rFont val="Calibri"/>
        <charset val="134"/>
        <scheme val="minor"/>
      </rPr>
      <t>2825</t>
    </r>
    <r>
      <rPr>
        <sz val="10"/>
        <rFont val="Calibri"/>
        <charset val="134"/>
      </rPr>
      <t xml:space="preserve">  </t>
    </r>
    <r>
      <rPr>
        <b/>
        <sz val="10"/>
        <rFont val="Calibri"/>
        <charset val="134"/>
      </rPr>
      <t>186 217</t>
    </r>
  </si>
  <si>
    <r>
      <rPr>
        <strike/>
        <sz val="10"/>
        <rFont val="Calibri"/>
        <charset val="134"/>
        <scheme val="minor"/>
      </rPr>
      <t>2826</t>
    </r>
    <r>
      <rPr>
        <sz val="10"/>
        <rFont val="Calibri"/>
        <charset val="134"/>
      </rPr>
      <t xml:space="preserve">  </t>
    </r>
    <r>
      <rPr>
        <b/>
        <sz val="10"/>
        <rFont val="Calibri"/>
        <charset val="134"/>
      </rPr>
      <t>186 218</t>
    </r>
  </si>
  <si>
    <r>
      <rPr>
        <strike/>
        <sz val="10"/>
        <rFont val="Calibri"/>
        <charset val="134"/>
        <scheme val="minor"/>
      </rPr>
      <t>2827</t>
    </r>
    <r>
      <rPr>
        <sz val="10"/>
        <rFont val="Calibri"/>
        <charset val="134"/>
      </rPr>
      <t xml:space="preserve">  </t>
    </r>
    <r>
      <rPr>
        <b/>
        <sz val="10"/>
        <rFont val="Calibri"/>
        <charset val="134"/>
      </rPr>
      <t>186 219</t>
    </r>
  </si>
  <si>
    <r>
      <rPr>
        <strike/>
        <sz val="10"/>
        <rFont val="Calibri"/>
        <charset val="134"/>
        <scheme val="minor"/>
      </rPr>
      <t>2828</t>
    </r>
    <r>
      <rPr>
        <sz val="10"/>
        <rFont val="Calibri"/>
        <charset val="134"/>
      </rPr>
      <t xml:space="preserve">  </t>
    </r>
    <r>
      <rPr>
        <b/>
        <sz val="10"/>
        <rFont val="Calibri"/>
        <charset val="134"/>
      </rPr>
      <t>186 220</t>
    </r>
  </si>
  <si>
    <r>
      <rPr>
        <strike/>
        <sz val="10"/>
        <rFont val="Calibri"/>
        <charset val="134"/>
        <scheme val="minor"/>
      </rPr>
      <t>2829</t>
    </r>
    <r>
      <rPr>
        <sz val="10"/>
        <rFont val="Calibri"/>
        <charset val="134"/>
      </rPr>
      <t xml:space="preserve">  </t>
    </r>
    <r>
      <rPr>
        <b/>
        <sz val="10"/>
        <rFont val="Calibri"/>
        <charset val="134"/>
      </rPr>
      <t>186 221</t>
    </r>
  </si>
  <si>
    <t>Owners</t>
  </si>
  <si>
    <r>
      <rPr>
        <strike/>
        <sz val="10"/>
        <rFont val="Calibri"/>
        <charset val="134"/>
        <scheme val="minor"/>
      </rPr>
      <t>2830</t>
    </r>
    <r>
      <rPr>
        <sz val="10"/>
        <rFont val="Calibri"/>
        <charset val="134"/>
      </rPr>
      <t xml:space="preserve">  </t>
    </r>
    <r>
      <rPr>
        <b/>
        <sz val="10"/>
        <rFont val="Calibri"/>
        <charset val="134"/>
      </rPr>
      <t>186 222</t>
    </r>
  </si>
  <si>
    <t>Alpha Trains</t>
  </si>
  <si>
    <r>
      <rPr>
        <strike/>
        <sz val="10"/>
        <rFont val="Calibri"/>
        <charset val="134"/>
        <scheme val="minor"/>
      </rPr>
      <t>2831</t>
    </r>
    <r>
      <rPr>
        <sz val="10"/>
        <rFont val="Calibri"/>
        <charset val="134"/>
      </rPr>
      <t xml:space="preserve">  </t>
    </r>
    <r>
      <rPr>
        <b/>
        <sz val="10"/>
        <rFont val="Calibri"/>
        <charset val="134"/>
      </rPr>
      <t>186 223</t>
    </r>
  </si>
  <si>
    <t>2802 to 2843</t>
  </si>
  <si>
    <r>
      <rPr>
        <strike/>
        <sz val="10"/>
        <rFont val="Calibri"/>
        <charset val="134"/>
        <scheme val="minor"/>
      </rPr>
      <t>2832</t>
    </r>
    <r>
      <rPr>
        <sz val="10"/>
        <rFont val="Calibri"/>
        <charset val="134"/>
      </rPr>
      <t xml:space="preserve">  </t>
    </r>
    <r>
      <rPr>
        <b/>
        <sz val="10"/>
        <rFont val="Calibri"/>
        <charset val="134"/>
      </rPr>
      <t>186 224</t>
    </r>
  </si>
  <si>
    <t>2844 &amp; 2845</t>
  </si>
  <si>
    <t>Akiem</t>
  </si>
  <si>
    <r>
      <rPr>
        <strike/>
        <sz val="10"/>
        <rFont val="Calibri"/>
        <charset val="134"/>
        <scheme val="minor"/>
      </rPr>
      <t>2833</t>
    </r>
    <r>
      <rPr>
        <sz val="10"/>
        <rFont val="Calibri"/>
        <charset val="134"/>
      </rPr>
      <t xml:space="preserve">  </t>
    </r>
    <r>
      <rPr>
        <b/>
        <sz val="10"/>
        <rFont val="Calibri"/>
        <charset val="134"/>
      </rPr>
      <t>186 225</t>
    </r>
  </si>
  <si>
    <t>Off Lease at Brugge Works?</t>
  </si>
  <si>
    <t>2861, 2862 &amp; 2863</t>
  </si>
  <si>
    <t>Railpool</t>
  </si>
  <si>
    <r>
      <rPr>
        <strike/>
        <sz val="10"/>
        <rFont val="Calibri"/>
        <charset val="134"/>
        <scheme val="minor"/>
      </rPr>
      <t>2834</t>
    </r>
    <r>
      <rPr>
        <sz val="10"/>
        <rFont val="Calibri"/>
        <charset val="134"/>
      </rPr>
      <t xml:space="preserve">  </t>
    </r>
    <r>
      <rPr>
        <b/>
        <sz val="10"/>
        <rFont val="Calibri"/>
        <charset val="134"/>
      </rPr>
      <t>186 226</t>
    </r>
  </si>
  <si>
    <t>2901 to 2905</t>
  </si>
  <si>
    <r>
      <rPr>
        <strike/>
        <sz val="10"/>
        <rFont val="Calibri"/>
        <charset val="134"/>
        <scheme val="minor"/>
      </rPr>
      <t>2835</t>
    </r>
    <r>
      <rPr>
        <sz val="10"/>
        <rFont val="Calibri"/>
        <charset val="134"/>
      </rPr>
      <t xml:space="preserve">  </t>
    </r>
    <r>
      <rPr>
        <b/>
        <sz val="10"/>
        <rFont val="Calibri"/>
        <charset val="134"/>
      </rPr>
      <t>186 227</t>
    </r>
  </si>
  <si>
    <r>
      <rPr>
        <b/>
        <sz val="10"/>
        <rFont val="Calibri"/>
        <charset val="134"/>
      </rPr>
      <t>2836</t>
    </r>
    <r>
      <rPr>
        <sz val="10"/>
        <rFont val="Calibri"/>
        <charset val="134"/>
      </rPr>
      <t xml:space="preserve">  186 228</t>
    </r>
  </si>
  <si>
    <t>Bodyshell 34459 Withdrawn</t>
  </si>
  <si>
    <r>
      <rPr>
        <strike/>
        <sz val="10"/>
        <rFont val="Calibri"/>
        <charset val="134"/>
        <scheme val="minor"/>
      </rPr>
      <t>2836</t>
    </r>
    <r>
      <rPr>
        <sz val="10"/>
        <rFont val="Calibri"/>
        <charset val="134"/>
      </rPr>
      <t xml:space="preserve">  </t>
    </r>
    <r>
      <rPr>
        <b/>
        <sz val="10"/>
        <rFont val="Calibri"/>
        <charset val="134"/>
      </rPr>
      <t>186 228</t>
    </r>
    <r>
      <rPr>
        <sz val="10"/>
        <rFont val="Calibri"/>
        <charset val="134"/>
      </rPr>
      <t xml:space="preserve"> ll</t>
    </r>
  </si>
  <si>
    <t>New</t>
  </si>
  <si>
    <r>
      <rPr>
        <strike/>
        <sz val="10"/>
        <rFont val="Calibri"/>
        <charset val="134"/>
        <scheme val="minor"/>
      </rPr>
      <t>2837</t>
    </r>
    <r>
      <rPr>
        <sz val="10"/>
        <rFont val="Calibri"/>
        <charset val="134"/>
      </rPr>
      <t xml:space="preserve">  </t>
    </r>
    <r>
      <rPr>
        <b/>
        <sz val="10"/>
        <rFont val="Calibri"/>
        <charset val="134"/>
      </rPr>
      <t>186 229</t>
    </r>
  </si>
  <si>
    <t>Off Lease at Brugge Wks 09 02 21</t>
  </si>
  <si>
    <t>LINΞΛS Directly Leased &amp; Rented TRAXX</t>
  </si>
  <si>
    <t>Countries</t>
  </si>
  <si>
    <t>186 181</t>
  </si>
  <si>
    <t>D/A/B/NL</t>
  </si>
  <si>
    <t>In Service with LINΞΛS by 5th October 2020</t>
  </si>
  <si>
    <t>186 182</t>
  </si>
  <si>
    <t>D/A/B/NL/CZ/SK</t>
  </si>
  <si>
    <t>In Service with LINΞΛS by 14th October 2017</t>
  </si>
  <si>
    <t>186 183</t>
  </si>
  <si>
    <t>In Service with LINΞΛS from November 2017</t>
  </si>
  <si>
    <t>186 209</t>
  </si>
  <si>
    <t>186 240</t>
  </si>
  <si>
    <t>186 252</t>
  </si>
  <si>
    <t>D/B/F</t>
  </si>
  <si>
    <t>186 253</t>
  </si>
  <si>
    <t>186 254</t>
  </si>
  <si>
    <t>186 255</t>
  </si>
  <si>
    <t>In Service in LINΞΛS Livery</t>
  </si>
  <si>
    <t>186 256</t>
  </si>
  <si>
    <t>D/A/CH/I/B/NL</t>
  </si>
  <si>
    <t>186 258</t>
  </si>
  <si>
    <t>In Service in modified LINΞΛS livery.</t>
  </si>
  <si>
    <t>186 291</t>
  </si>
  <si>
    <t>186 293</t>
  </si>
  <si>
    <t>186 294</t>
  </si>
  <si>
    <t>In Service with LINΞΛS - December 2017</t>
  </si>
  <si>
    <t>186 295 (II)</t>
  </si>
  <si>
    <t>In Service with LINΞΛS from @ 16/03/19</t>
  </si>
  <si>
    <t>186 296</t>
  </si>
  <si>
    <t>In Service with LINΞΛS - December 2018</t>
  </si>
  <si>
    <t>186 346</t>
  </si>
  <si>
    <t>186 347</t>
  </si>
  <si>
    <t>186 348</t>
  </si>
  <si>
    <t>186 349</t>
  </si>
  <si>
    <t>186 350</t>
  </si>
  <si>
    <t>186 384</t>
  </si>
  <si>
    <t>186 385</t>
  </si>
  <si>
    <t>In Service with LINΞΛS from 01/01/19</t>
  </si>
  <si>
    <t>186 386</t>
  </si>
  <si>
    <t>186 387</t>
  </si>
  <si>
    <t>186 424</t>
  </si>
  <si>
    <t>186 427</t>
  </si>
  <si>
    <t>In Service with LINΞΛS from August 2017</t>
  </si>
  <si>
    <t>186 445</t>
  </si>
  <si>
    <t>In Service with LINΞΛS by 12/05/18</t>
  </si>
  <si>
    <t>186 446</t>
  </si>
  <si>
    <t>In Service with LINΞΛS from 10/04/18</t>
  </si>
  <si>
    <t>186 448</t>
  </si>
  <si>
    <t>In Service with LINΞΛS from 23/03/18</t>
  </si>
  <si>
    <t>186 449</t>
  </si>
  <si>
    <t>In Service with LINΞΛS from @ 28/05/18</t>
  </si>
  <si>
    <t>186 450</t>
  </si>
  <si>
    <t>In Service with LINΞΛS from @ 06/05/18</t>
  </si>
  <si>
    <t>186 451</t>
  </si>
  <si>
    <t>In Service with LINΞΛS from @ ??/05/18</t>
  </si>
  <si>
    <t>186 452</t>
  </si>
  <si>
    <t>186 453</t>
  </si>
  <si>
    <t>In Service with LINΞΛS from 15/03/18?</t>
  </si>
  <si>
    <t>186 454</t>
  </si>
  <si>
    <t>In Service with LINΞΛS from 16/03/18?</t>
  </si>
  <si>
    <t>186 455</t>
  </si>
  <si>
    <t>In Service with LINΞΛS - Arrived 11/09/17</t>
  </si>
  <si>
    <t>186 456</t>
  </si>
  <si>
    <t>186 457</t>
  </si>
  <si>
    <t>186 492</t>
  </si>
  <si>
    <t>In Service with LINΞΛS from 07/01/21</t>
  </si>
  <si>
    <t>186 494</t>
  </si>
  <si>
    <t>186 497</t>
  </si>
  <si>
    <t>In Service with LINΞΛS from ??/??/19</t>
  </si>
  <si>
    <t>186 500</t>
  </si>
  <si>
    <t>In Service with LINΞΛS from 19/12/18</t>
  </si>
  <si>
    <t>186 501</t>
  </si>
  <si>
    <t>186 502</t>
  </si>
  <si>
    <t>In Service with LINΞΛS from **/12/20</t>
  </si>
  <si>
    <t>186 503</t>
  </si>
  <si>
    <t>In Service with LINΞΛS from @ 22/03/21</t>
  </si>
  <si>
    <t>186 504</t>
  </si>
  <si>
    <t>In Service with LINΞΛS from @ 01/07/20</t>
  </si>
  <si>
    <t>186 505</t>
  </si>
  <si>
    <t>186 507</t>
  </si>
  <si>
    <t>186 508</t>
  </si>
  <si>
    <t>In Service with LINΞΛS from @ 09/09/19</t>
  </si>
  <si>
    <t>186 510</t>
  </si>
  <si>
    <t>P = Worked on a passenger train available to the public</t>
  </si>
  <si>
    <t>C = Worked a Charter Train</t>
  </si>
  <si>
    <t>YW = Years out of Works [decimal years]</t>
  </si>
  <si>
    <t>Orange</t>
  </si>
  <si>
    <t>To Be Checked</t>
  </si>
  <si>
    <t>Information Correct</t>
  </si>
  <si>
    <t>186 xxx to 186 xxx</t>
  </si>
  <si>
    <t>186 346 to 186 350</t>
  </si>
  <si>
    <t>186 384 to 186 387</t>
  </si>
  <si>
    <t>Note</t>
  </si>
  <si>
    <t>Lineas do from time to time hire locomotives from other companies. If availability of the D/F/B fitted locomotives is low Lineas do hire from SNCF Fret.</t>
  </si>
  <si>
    <t>HLD 55</t>
  </si>
  <si>
    <t>HLD 55 Key</t>
  </si>
  <si>
    <t>In Park/Store</t>
  </si>
  <si>
    <t>Notes/Sightings</t>
  </si>
  <si>
    <t>FSR</t>
  </si>
  <si>
    <t>TVM Fitted</t>
  </si>
  <si>
    <t>Bold</t>
  </si>
  <si>
    <t>Active Locomotive</t>
  </si>
  <si>
    <t>Cut Up - February 2008</t>
  </si>
  <si>
    <t>At Schaarbeek Out of Service in Store/Park 06/03/19</t>
  </si>
  <si>
    <t>Italics</t>
  </si>
  <si>
    <t>In Park / Stored [with allocated depot]</t>
  </si>
  <si>
    <t>Yellow</t>
  </si>
  <si>
    <t>Yellow with Green Band</t>
  </si>
  <si>
    <t>Withdrawn and outside Salzinnes Works on 27/09/20</t>
  </si>
  <si>
    <t>Blue</t>
  </si>
  <si>
    <t>Yellow and Blue ETS Livery</t>
  </si>
  <si>
    <t>TUC Rail</t>
  </si>
  <si>
    <t>Grey</t>
  </si>
  <si>
    <t>Three Shades of Grey Livery</t>
  </si>
  <si>
    <r>
      <rPr>
        <sz val="10"/>
        <color rgb="FF000000"/>
        <rFont val="Calibri"/>
        <charset val="134"/>
      </rPr>
      <t xml:space="preserve">Grounded At Ecore, Aubange 23/03/16 - </t>
    </r>
    <r>
      <rPr>
        <sz val="10"/>
        <color rgb="FFFF0000"/>
        <rFont val="Calibri"/>
        <charset val="134"/>
      </rPr>
      <t>Presumed Cut In 2016</t>
    </r>
  </si>
  <si>
    <t>Green Livery</t>
  </si>
  <si>
    <t>Cut Up - 1970</t>
  </si>
  <si>
    <t>No Colour = Cut Up and Unable To Be Checked</t>
  </si>
  <si>
    <t>Arrived at Thomas Werner, Gavere on 30th August 2018 and cut soon after.</t>
  </si>
  <si>
    <t>Information Correct and checked on locomotive</t>
  </si>
  <si>
    <t>At Schaarbeek Out of Service in Store/Park 21/12/20</t>
  </si>
  <si>
    <t>Orange = Estimated Date After Leaving Salzinnes</t>
  </si>
  <si>
    <t>At Bocq Railway in Store/Park but operational 15/08/20</t>
  </si>
  <si>
    <t>Cut Up - January 2002</t>
  </si>
  <si>
    <t>Cut Up - 1984</t>
  </si>
  <si>
    <t>Withdrawn at Salzinnes Works 15/08/19</t>
  </si>
  <si>
    <t>Arrived at Thomas Werner, Gavere on 14th September 2018 and cut soon after.</t>
  </si>
  <si>
    <t>**/10/91</t>
  </si>
  <si>
    <t>Cut Up - January 2005</t>
  </si>
  <si>
    <t>Taken from Service on 13th March 2019 - At Spontin on 04/07/20</t>
  </si>
  <si>
    <t>Stopped on Friday 8th May 2020 and placed in store/park at Schaarbeek Depot</t>
  </si>
  <si>
    <t>Arrived at Thomas Werner, Gavere on 10th September 2018 and cut soon after.</t>
  </si>
  <si>
    <t xml:space="preserve">Preserved at CFV3V at Mariembourg by Private Owner. Moved there 12/12/20 </t>
  </si>
  <si>
    <t>At Kinkempois. Stopped on 05/03/20 and placed in Store/Park 28/04/20</t>
  </si>
  <si>
    <t>Stopped @ 29th May 2020 and in store/park at Schaarbeek Depot 21/02/21</t>
  </si>
  <si>
    <t>**/11/80</t>
  </si>
  <si>
    <t>Cut Up - April 1998</t>
  </si>
  <si>
    <t>HLD 62</t>
  </si>
  <si>
    <t>HLD 62 Key</t>
  </si>
  <si>
    <t>Revison</t>
  </si>
  <si>
    <t>GCR</t>
  </si>
  <si>
    <t>Charleroi Sud Quai</t>
  </si>
  <si>
    <t>FML</t>
  </si>
  <si>
    <t>In Service - NW District</t>
  </si>
  <si>
    <t>In Service - SVC-CRV - KIROW</t>
  </si>
  <si>
    <t>Melle</t>
  </si>
  <si>
    <t>FNND</t>
  </si>
  <si>
    <t>In Store/Park and outside Salzinnes Works on 27/09/20</t>
  </si>
  <si>
    <t>Antwerpen Noord</t>
  </si>
  <si>
    <r>
      <rPr>
        <sz val="10"/>
        <rFont val="Calibri"/>
        <charset val="134"/>
      </rPr>
      <t xml:space="preserve">In Service - NE District - </t>
    </r>
    <r>
      <rPr>
        <sz val="10"/>
        <rFont val="Calibri"/>
        <charset val="134"/>
      </rPr>
      <t>3rd Headlight Mounting</t>
    </r>
  </si>
  <si>
    <t>In Salzinnes for Retro Fit ETCS and Working 3rd Headlight</t>
  </si>
  <si>
    <t>Kinkempois</t>
  </si>
  <si>
    <r>
      <rPr>
        <sz val="10"/>
        <rFont val="Calibri"/>
        <charset val="134"/>
      </rPr>
      <t xml:space="preserve">In Service - NW District - </t>
    </r>
    <r>
      <rPr>
        <b/>
        <sz val="10"/>
        <color rgb="FF000000"/>
        <rFont val="Calibri"/>
        <charset val="134"/>
      </rPr>
      <t>3rd Working Headlight &amp; ETCS</t>
    </r>
  </si>
  <si>
    <r>
      <rPr>
        <sz val="10"/>
        <rFont val="Calibri"/>
        <charset val="134"/>
      </rPr>
      <t xml:space="preserve">In Service - SW District - </t>
    </r>
    <r>
      <rPr>
        <b/>
        <sz val="10"/>
        <rFont val="Calibri"/>
        <charset val="134"/>
      </rPr>
      <t>3rd Headlight Mounting</t>
    </r>
  </si>
  <si>
    <r>
      <rPr>
        <sz val="10"/>
        <rFont val="Calibri"/>
        <charset val="134"/>
      </rPr>
      <t xml:space="preserve">In Service - TUC Rail - </t>
    </r>
    <r>
      <rPr>
        <b/>
        <sz val="10"/>
        <color rgb="FF000000"/>
        <rFont val="Calibri"/>
        <charset val="134"/>
      </rPr>
      <t>3rd Working Headlight &amp; ECTS</t>
    </r>
  </si>
  <si>
    <t>3rd Headlight</t>
  </si>
  <si>
    <t>Fitted with mounting for the 3rd headlight on the nose and ECTS prepared</t>
  </si>
  <si>
    <t>In Service - SW District</t>
  </si>
  <si>
    <t>In Service - CE District - TUC Rail</t>
  </si>
  <si>
    <t>3rd Headlight &amp; ETCS</t>
  </si>
  <si>
    <t>Working 3rd headlight on the nose and ECTS operational</t>
  </si>
  <si>
    <t>6214*</t>
  </si>
  <si>
    <t>In Service - SVC-CRV - C75</t>
  </si>
  <si>
    <r>
      <rPr>
        <sz val="10"/>
        <rFont val="Calibri"/>
        <charset val="134"/>
      </rPr>
      <t xml:space="preserve">In Service - NE District - </t>
    </r>
    <r>
      <rPr>
        <b/>
        <sz val="10"/>
        <color rgb="FF000000"/>
        <rFont val="Calibri"/>
        <charset val="134"/>
      </rPr>
      <t>3rd Working Headlight &amp; ECTS</t>
    </r>
  </si>
  <si>
    <t>In Salzinnes for RI. ETCS and 3rd headlight - Due out in Sept 2021</t>
  </si>
  <si>
    <r>
      <rPr>
        <sz val="10"/>
        <rFont val="Calibri"/>
        <charset val="134"/>
      </rPr>
      <t xml:space="preserve">In Service - SE District - </t>
    </r>
    <r>
      <rPr>
        <b/>
        <sz val="10"/>
        <rFont val="Calibri"/>
        <charset val="134"/>
      </rPr>
      <t>3rd Working Headlight &amp; ETCS</t>
    </r>
  </si>
  <si>
    <r>
      <rPr>
        <sz val="10"/>
        <rFont val="Calibri"/>
        <charset val="134"/>
      </rPr>
      <t xml:space="preserve">In Service - SW District - </t>
    </r>
    <r>
      <rPr>
        <b/>
        <sz val="10"/>
        <color rgb="FF000000"/>
        <rFont val="Calibri"/>
        <charset val="134"/>
      </rPr>
      <t>3rd Working Headlight &amp; ETCS</t>
    </r>
  </si>
  <si>
    <t>Preserved by PFT/TSP and in store at St. Ghislain Depot</t>
  </si>
  <si>
    <t>Infrabel Blue</t>
  </si>
  <si>
    <t>In Park on 01/12/18 - Inside At Ronet Infrabel Depot</t>
  </si>
  <si>
    <t>In Service - NE District</t>
  </si>
  <si>
    <t>In Salzinnes for RI. ETCS and 3rd headlight - Due out in May 2021</t>
  </si>
  <si>
    <t>In Service -TUC Rail</t>
  </si>
  <si>
    <t xml:space="preserve">Original Green </t>
  </si>
  <si>
    <t>6295*</t>
  </si>
  <si>
    <t>LOCON Orange</t>
  </si>
  <si>
    <t>In Service - SVC-CRV - P93</t>
  </si>
  <si>
    <t>ACTS Blue</t>
  </si>
  <si>
    <r>
      <rPr>
        <sz val="10"/>
        <rFont val="Calibri"/>
        <charset val="134"/>
      </rPr>
      <t xml:space="preserve">In Service - NE District - </t>
    </r>
    <r>
      <rPr>
        <b/>
        <sz val="10"/>
        <rFont val="Calibri"/>
        <charset val="134"/>
      </rPr>
      <t>3rd Working Headlight &amp; ETCS</t>
    </r>
  </si>
  <si>
    <t>Sold to Venezuela</t>
  </si>
  <si>
    <t>SVC is Spoor Vernieuwings Centrum in Nederlands
CRV is the acronym for Centre Renouvellement Voie in French.</t>
  </si>
  <si>
    <t>6305*</t>
  </si>
  <si>
    <t>In Service - SE District</t>
  </si>
  <si>
    <r>
      <rPr>
        <sz val="10"/>
        <rFont val="Calibri"/>
        <charset val="134"/>
      </rPr>
      <t xml:space="preserve">In Service - SE District - </t>
    </r>
    <r>
      <rPr>
        <b/>
        <sz val="10"/>
        <rFont val="Calibri"/>
        <charset val="134"/>
      </rPr>
      <t>3rd Headlight Mounting</t>
    </r>
  </si>
  <si>
    <t>In Store/Park - Inside At Merelbeke Old Depot</t>
  </si>
  <si>
    <t>Infrabel District Locos</t>
  </si>
  <si>
    <t>In Store - Outside at Charleroi Sud Depot on 19/02/20</t>
  </si>
  <si>
    <t>TUC Rail Locos</t>
  </si>
  <si>
    <t>In Store/Park - At Melle</t>
  </si>
  <si>
    <t>Other</t>
  </si>
  <si>
    <t>As with the other tables</t>
  </si>
  <si>
    <t>In Service with Rail Force One 9802</t>
  </si>
  <si>
    <t>To be Checked</t>
  </si>
  <si>
    <t>In Salzinnes for RI. ETCS and 3rd headlight - Due out in April 2021</t>
  </si>
  <si>
    <t>6329*</t>
  </si>
  <si>
    <t>Information Checked to panel on locomotive or photograph</t>
  </si>
  <si>
    <t>In Service - SVC-CRV - P93 (on loan)</t>
  </si>
  <si>
    <t>Revision and Upgrade</t>
  </si>
  <si>
    <t>Jacko Fijn Techniek / Railexperts as 6703</t>
  </si>
  <si>
    <t>Intermediate Revision</t>
  </si>
  <si>
    <t xml:space="preserve">Railexperts as 6705. Stored At Amersfoort 22/11/20 </t>
  </si>
  <si>
    <t>HLR 77 &amp; 78</t>
  </si>
  <si>
    <t>7701*</t>
  </si>
  <si>
    <t>In Service HS</t>
  </si>
  <si>
    <t>Infrabel Hire - NE District</t>
  </si>
  <si>
    <t>7702*</t>
  </si>
  <si>
    <t>At Salzinnes - Prototype ETCS</t>
  </si>
  <si>
    <t>7837*</t>
  </si>
  <si>
    <t>7703*</t>
  </si>
  <si>
    <t>R1 Revision at Antwerpen</t>
  </si>
  <si>
    <t>7704*</t>
  </si>
  <si>
    <t>7840*</t>
  </si>
  <si>
    <t>7841*</t>
  </si>
  <si>
    <t>7707*</t>
  </si>
  <si>
    <t>R2 Revision at Voith Turbo</t>
  </si>
  <si>
    <t>7708*</t>
  </si>
  <si>
    <t>7711*</t>
  </si>
  <si>
    <t>Infrabel Hire - SVC-CRV KIROW</t>
  </si>
  <si>
    <t>7847*</t>
  </si>
  <si>
    <t>7713*</t>
  </si>
  <si>
    <t>In Service - CE Dist - TUC Rail</t>
  </si>
  <si>
    <t>7849*</t>
  </si>
  <si>
    <t>7715*</t>
  </si>
  <si>
    <t>R2 Revision at Salzinnes</t>
  </si>
  <si>
    <t>Infrabel Hire - SE District</t>
  </si>
  <si>
    <t>7716*</t>
  </si>
  <si>
    <t>7717*</t>
  </si>
  <si>
    <t>Infrabel Hire - SW District</t>
  </si>
  <si>
    <t>7718*</t>
  </si>
  <si>
    <t>7853*</t>
  </si>
  <si>
    <t>7719*</t>
  </si>
  <si>
    <t>7722*</t>
  </si>
  <si>
    <t>At Jacko Fijn in Zutphen</t>
  </si>
  <si>
    <t>7767*</t>
  </si>
  <si>
    <t>7812*</t>
  </si>
  <si>
    <t>7723*</t>
  </si>
  <si>
    <t>7724*</t>
  </si>
  <si>
    <t>Infrabel Hire - NW District</t>
  </si>
  <si>
    <t>7770*</t>
  </si>
  <si>
    <t>In Service in Lineas Livery</t>
  </si>
  <si>
    <t>7860*</t>
  </si>
  <si>
    <t>In Service #</t>
  </si>
  <si>
    <t>7727*</t>
  </si>
  <si>
    <t>7862*</t>
  </si>
  <si>
    <t>7773*</t>
  </si>
  <si>
    <t>7775*</t>
  </si>
  <si>
    <t>7865*</t>
  </si>
  <si>
    <t>7776*</t>
  </si>
  <si>
    <t>7821*</t>
  </si>
  <si>
    <t>7866*</t>
  </si>
  <si>
    <t>7867*</t>
  </si>
  <si>
    <t>7868*</t>
  </si>
  <si>
    <t>7779*</t>
  </si>
  <si>
    <t>7869*</t>
  </si>
  <si>
    <t>7780*</t>
  </si>
  <si>
    <t>7825*</t>
  </si>
  <si>
    <t>On Hire to DB Be at Zeebrugge</t>
  </si>
  <si>
    <t>7781*</t>
  </si>
  <si>
    <t>Infrabel Hire -TUC Rail</t>
  </si>
  <si>
    <t>7782*</t>
  </si>
  <si>
    <t>7827*</t>
  </si>
  <si>
    <t>Lineas [* Lineas ECM]</t>
  </si>
  <si>
    <t>B-Transport</t>
  </si>
  <si>
    <t>7784*</t>
  </si>
  <si>
    <t>In Service in Lineas Livery #</t>
  </si>
  <si>
    <t>7829*</t>
  </si>
  <si>
    <t>Infrabel</t>
  </si>
  <si>
    <t>7785*</t>
  </si>
  <si>
    <t>In Store / In Park</t>
  </si>
  <si>
    <t>7786*</t>
  </si>
  <si>
    <t>7831*</t>
  </si>
  <si>
    <t>#</t>
  </si>
  <si>
    <t>Fitted with ATB + Indusi (PZB90) + GSM-R MESA 23 + Analoge lijnradio type PBKA</t>
  </si>
  <si>
    <t>Under Repair At Antwerpen #</t>
  </si>
  <si>
    <t>7789*</t>
  </si>
  <si>
    <t>7834*</t>
  </si>
  <si>
    <t>HS</t>
  </si>
  <si>
    <t>Fitted with BSI Couplers for Hump Shunting</t>
  </si>
  <si>
    <t>7835*</t>
  </si>
  <si>
    <t>NMBS SNCB ELECTRIC MULTIPLE UNITS AS AT 31.01.21</t>
  </si>
  <si>
    <t>AM/RM 80 - BREAK</t>
  </si>
  <si>
    <t>W</t>
  </si>
  <si>
    <t>FHS</t>
  </si>
  <si>
    <t>AM/RM 96 - DUAL VOLTAGE</t>
  </si>
  <si>
    <t>Park</t>
  </si>
  <si>
    <t>AM/RM 96 - SINGLE VOLTAGE</t>
  </si>
  <si>
    <t>LLAT</t>
  </si>
  <si>
    <t>AM/RM 66</t>
  </si>
  <si>
    <t>AM/RM 70</t>
  </si>
  <si>
    <t>Cut</t>
  </si>
  <si>
    <t>AM/RM 73</t>
  </si>
  <si>
    <t>AM/RM 74</t>
  </si>
  <si>
    <t>AM/RM 78</t>
  </si>
  <si>
    <t>LK</t>
  </si>
  <si>
    <t>AM/RM 79</t>
  </si>
  <si>
    <t>AM/RM 75</t>
  </si>
  <si>
    <t>In Park/Withdrawn</t>
  </si>
  <si>
    <t>Red</t>
  </si>
  <si>
    <t>Unrefurbished, active in RED (815 (Feb) 832 (Feb) and 835 (Feb))</t>
  </si>
  <si>
    <t>Mechelen Works for Refurbishment</t>
  </si>
  <si>
    <t>Stripped ready for works</t>
  </si>
  <si>
    <t>Stopped and Awaiting Stripping</t>
  </si>
  <si>
    <t>Light Grey</t>
  </si>
  <si>
    <t>Refurbished, two headlights</t>
  </si>
  <si>
    <t>Dark Grey</t>
  </si>
  <si>
    <t>Refurbished, three headlights</t>
  </si>
  <si>
    <t>AM/RM 86</t>
  </si>
  <si>
    <t>AM/RM CityRail</t>
  </si>
  <si>
    <t>DEPOT CODES</t>
  </si>
  <si>
    <t>Hasselt</t>
  </si>
  <si>
    <t>Kortrijk</t>
  </si>
  <si>
    <t>Oostende</t>
  </si>
  <si>
    <t>Arlon</t>
  </si>
  <si>
    <t>Schaarbeek</t>
  </si>
  <si>
    <t>Charleroi Sud</t>
  </si>
  <si>
    <t>Awaiting Confirmation</t>
  </si>
  <si>
    <t>Recent Change</t>
  </si>
  <si>
    <t>Unit in THR pool [Test, Homologation and Long Term Repair]</t>
  </si>
  <si>
    <t>CFL Electric Locomotives</t>
  </si>
  <si>
    <t>3001</t>
  </si>
  <si>
    <t>Withdrawn in 2000 and Scrapped in Nov 2011.</t>
  </si>
  <si>
    <t>3002</t>
  </si>
  <si>
    <t>B/F/LU</t>
  </si>
  <si>
    <t>In service (named BLANKENBERGE)</t>
  </si>
  <si>
    <t>3003</t>
  </si>
  <si>
    <t>RI1</t>
  </si>
  <si>
    <t>3004</t>
  </si>
  <si>
    <t>Information Checked to panel on locomotive</t>
  </si>
  <si>
    <t>3005</t>
  </si>
  <si>
    <t>3006</t>
  </si>
  <si>
    <t>Owner</t>
  </si>
  <si>
    <t>3007</t>
  </si>
  <si>
    <t>3008</t>
  </si>
  <si>
    <t>All CFL</t>
  </si>
  <si>
    <t>3009</t>
  </si>
  <si>
    <t>3010</t>
  </si>
  <si>
    <t>3011</t>
  </si>
  <si>
    <t>3012</t>
  </si>
  <si>
    <t>Fire Damage at Woippy on 06/03/21</t>
  </si>
  <si>
    <t>3013</t>
  </si>
  <si>
    <t>3014</t>
  </si>
  <si>
    <t>3015</t>
  </si>
  <si>
    <t>3016</t>
  </si>
  <si>
    <t>3017</t>
  </si>
  <si>
    <t>The CFL 4000 were passed for Belgium although we believe that they are currently not allowed on Infrabel infrastructure</t>
  </si>
  <si>
    <t>3018</t>
  </si>
  <si>
    <t>3019</t>
  </si>
  <si>
    <t>3020</t>
  </si>
  <si>
    <t>4001</t>
  </si>
  <si>
    <t>D/LU</t>
  </si>
  <si>
    <t>4002</t>
  </si>
  <si>
    <t>4003</t>
  </si>
  <si>
    <t>4004</t>
  </si>
  <si>
    <t>4005</t>
  </si>
  <si>
    <t>4006</t>
  </si>
  <si>
    <t>4007</t>
  </si>
  <si>
    <t>4008</t>
  </si>
  <si>
    <t>4009</t>
  </si>
  <si>
    <t>4010</t>
  </si>
  <si>
    <t>4011</t>
  </si>
  <si>
    <t>In Service (named ETTELBRÜCK)</t>
  </si>
  <si>
    <t>4012</t>
  </si>
  <si>
    <t>LDX</t>
  </si>
  <si>
    <t>4013</t>
  </si>
  <si>
    <t>4014</t>
  </si>
  <si>
    <t>4015</t>
  </si>
  <si>
    <t>4016</t>
  </si>
  <si>
    <t>In Service - Awaiting repairs</t>
  </si>
  <si>
    <t>4017</t>
  </si>
  <si>
    <t>4018</t>
  </si>
  <si>
    <t>In Service (named WILTZ)</t>
  </si>
  <si>
    <t>4019</t>
  </si>
  <si>
    <t>4020</t>
  </si>
  <si>
    <t>188 xxx</t>
  </si>
  <si>
    <t>**/**/21</t>
  </si>
  <si>
    <t>D/A/B/F/PL/LU</t>
  </si>
  <si>
    <t>To Enter Service From 2021</t>
  </si>
  <si>
    <t>DB Cargo Nederlands Directly Leased &amp; Rented TRAXX</t>
  </si>
  <si>
    <t>Off lease to DB on **/02/21 - DB Job Stickers Removed</t>
  </si>
  <si>
    <t>186 257</t>
  </si>
  <si>
    <t>186 259</t>
  </si>
  <si>
    <t>Off lease with DB on 20/02/21? - DB Job Stickers</t>
  </si>
  <si>
    <t>186 491</t>
  </si>
  <si>
    <t>Off lease to DB on 09/02/21 - DB Job Stickers Removed</t>
  </si>
  <si>
    <t>Off lease to DB on **/12/20 - DB Job Stickers Removed</t>
  </si>
  <si>
    <t>186 493</t>
  </si>
  <si>
    <t>186 495</t>
  </si>
  <si>
    <t>186 496</t>
  </si>
  <si>
    <t>186 498</t>
  </si>
  <si>
    <t>186 499</t>
  </si>
  <si>
    <t>Off lease to DB on 18/12/20 - DB Job Stickers Removed</t>
  </si>
  <si>
    <t>Off lease to DB on 17/12/20 - DB Job Stickers Removed</t>
  </si>
  <si>
    <t>All these TRAXX locomotives will be coming off lease shortly and replaced by Vectrons</t>
  </si>
  <si>
    <t>Class 6400</t>
  </si>
  <si>
    <t>DB</t>
  </si>
  <si>
    <t>SHP</t>
  </si>
  <si>
    <t>In Service with DB Cargo Polska</t>
  </si>
  <si>
    <t>In Service with DB Cargo</t>
  </si>
  <si>
    <t>R</t>
  </si>
  <si>
    <t>B</t>
  </si>
  <si>
    <t>DB Polska - Spares Donor/plukloc</t>
  </si>
  <si>
    <t>DBC Polska - Rybnik Engine Testbed</t>
  </si>
  <si>
    <t>In Service with LTE as 6406</t>
  </si>
  <si>
    <t>G</t>
  </si>
  <si>
    <t>In Service with Grenland Rail as 6446</t>
  </si>
  <si>
    <t>N</t>
  </si>
  <si>
    <t>In Service with Grenland Rail as 6407</t>
  </si>
  <si>
    <t>In Service with Eurotunnel - No 0010</t>
  </si>
  <si>
    <t>In Service with Grenland Rail as 6448</t>
  </si>
  <si>
    <t>In Service with LTE as 6409</t>
  </si>
  <si>
    <t>In Service with Grenland Rail as 6449</t>
  </si>
  <si>
    <t>E</t>
  </si>
  <si>
    <t>In Service with Eurotunnel - No 0008</t>
  </si>
  <si>
    <t>ATB-NG</t>
  </si>
  <si>
    <t>In Service with Eurotunnel - No 0009</t>
  </si>
  <si>
    <t>M</t>
  </si>
  <si>
    <t>In Service with NDJ Maskin, Norway</t>
  </si>
  <si>
    <t>Cut up by Houben, Hasselt</t>
  </si>
  <si>
    <t>Owner Eurotunnel - No 0006</t>
  </si>
  <si>
    <t>Owner Eurotunnel - No 0007</t>
  </si>
  <si>
    <t>In Service with Grenland Rail</t>
  </si>
  <si>
    <t>Rented to Grenland Rail by NRC Group</t>
  </si>
  <si>
    <t>Shark</t>
  </si>
  <si>
    <t>In Service with DBC Polska</t>
  </si>
  <si>
    <t>Kijfhoek</t>
  </si>
  <si>
    <t>In Store</t>
  </si>
  <si>
    <t>ATB-EG</t>
  </si>
  <si>
    <t>Automatische Trein Beïnvloeding - Eerste Generatie [First Generation Standard throughout NL and all active locomotives in the Nederlands/Belgium are fitted unless fitted with ATB-NG]</t>
  </si>
  <si>
    <t xml:space="preserve">Sold / moved to another operator </t>
  </si>
  <si>
    <t>Red Livery - "DB" DB / "R" Railion</t>
  </si>
  <si>
    <t>Automatische Trein Beïnvloeding - Nieuwe Generatie for use around Groningen, Hengelo and Venlo</t>
  </si>
  <si>
    <t>Original Yellow and Grey Livery</t>
  </si>
  <si>
    <t>"Vlaamse Reuzen" fitted with ATB-EG, MEMOR, Indusi &amp; TBL1+ for operation in Belgium and elsewhere</t>
  </si>
  <si>
    <t>LTE Blue and White</t>
  </si>
  <si>
    <t>European Train Control System</t>
  </si>
  <si>
    <t>Eurotunnel Blue and Light Grey</t>
  </si>
  <si>
    <t>ETS</t>
  </si>
  <si>
    <t>Electric Train Supply [needs workshop conversion to be operational]</t>
  </si>
  <si>
    <t>Eurotunnel Yellow and Grey</t>
  </si>
  <si>
    <t>Fitted with slow speed control for hump shunting at Kijfhoek Yard</t>
  </si>
  <si>
    <t>Grenland Rail Blue [numbered 6446 and 6448]</t>
  </si>
  <si>
    <t>PZB</t>
  </si>
  <si>
    <t>Punktförmige Zugbeeinflussung [German Safety System]</t>
  </si>
  <si>
    <t>Maskin Red and Grey</t>
  </si>
  <si>
    <t>ETS + PZB + Rangierfunk [German Communication System - the antennae looks like a shark fin]</t>
  </si>
  <si>
    <t>Railtraxx BE Green</t>
  </si>
  <si>
    <t>Samoczynne Hamowanie Pociagu [AWS Based Polish National Signalling System]</t>
  </si>
  <si>
    <t>NRC Group Norwegian Green</t>
  </si>
  <si>
    <t>NS Intercity Nieuwe Generatie "Wasp"</t>
  </si>
  <si>
    <t>Updated to 21st February 2021</t>
  </si>
  <si>
    <t>Five Vehicle Set</t>
  </si>
  <si>
    <t>Eight Vehicle Set</t>
  </si>
  <si>
    <t>In Nederlands - Delivery, Inspection and Static Tests</t>
  </si>
  <si>
    <t>Num</t>
  </si>
  <si>
    <t>Date Arrived</t>
  </si>
  <si>
    <t>Date On Test</t>
  </si>
  <si>
    <t>Date In Service</t>
  </si>
  <si>
    <t>In Nederlands - Seen on Test on the Main Line.</t>
  </si>
  <si>
    <t>Built</t>
  </si>
  <si>
    <t>Returned</t>
  </si>
  <si>
    <t>Been in Nederlands and sent back to be finished off</t>
  </si>
  <si>
    <t>3105 + 3109</t>
  </si>
  <si>
    <t>Derailed at Dreileben on Friday 16th October 2020</t>
  </si>
  <si>
    <t>Test</t>
  </si>
  <si>
    <t>Arrived</t>
  </si>
  <si>
    <t>Eight Vehicle Benelux Set</t>
  </si>
  <si>
    <r>
      <rPr>
        <sz val="18"/>
        <color rgb="FF000000"/>
        <rFont val="Calibri"/>
        <charset val="134"/>
      </rPr>
      <t xml:space="preserve">NS VOSSLOH G400B </t>
    </r>
    <r>
      <rPr>
        <sz val="12"/>
        <color rgb="FF000000"/>
        <rFont val="Calibri"/>
        <charset val="134"/>
      </rPr>
      <t xml:space="preserve"> (2003-2004)</t>
    </r>
  </si>
  <si>
    <t>Fleet No</t>
  </si>
  <si>
    <t>EVN</t>
  </si>
  <si>
    <t>Vossloh Build No</t>
  </si>
  <si>
    <t>Last Known Location</t>
  </si>
  <si>
    <t>92 84 2282 701-6</t>
  </si>
  <si>
    <t>NS</t>
  </si>
  <si>
    <t>Watergraafsmeer</t>
  </si>
  <si>
    <t>92 84 2282 702-4</t>
  </si>
  <si>
    <t>92 84 2282 703-2</t>
  </si>
  <si>
    <t>92 84 2282 704-0</t>
  </si>
  <si>
    <t>Strukton</t>
  </si>
  <si>
    <t>Amersfoort</t>
  </si>
  <si>
    <t>To be used as last mile locos on Engineering trains</t>
  </si>
  <si>
    <t>92 84 2282 705-7</t>
  </si>
  <si>
    <t>Haarlem</t>
  </si>
  <si>
    <t>92 84 2282 706-5</t>
  </si>
  <si>
    <t>92 84 2282 707-3</t>
  </si>
  <si>
    <t>Maastricht</t>
  </si>
  <si>
    <t>92 84 2282 708-1</t>
  </si>
  <si>
    <t>Waalhaven</t>
  </si>
  <si>
    <t>92 84 2282 709-9</t>
  </si>
  <si>
    <t>Eindhoven</t>
  </si>
  <si>
    <t>92 84 2282 710-7</t>
  </si>
  <si>
    <t>Hengelo</t>
  </si>
  <si>
    <t>92 84 2282 711-5</t>
  </si>
  <si>
    <t>92 84 2282 712-3</t>
  </si>
  <si>
    <t>Bouwer</t>
  </si>
  <si>
    <t>Brouwer Technology</t>
  </si>
  <si>
    <t>Brouwer Technology, Blerick</t>
  </si>
  <si>
    <t>92 84 2282 713-1</t>
  </si>
  <si>
    <t>Leidschendam</t>
  </si>
  <si>
    <t>Watergraafsmeer and Zaanstraat locos are inter-changeable</t>
  </si>
  <si>
    <t xml:space="preserve">Recently Updated </t>
  </si>
  <si>
    <t>All the NS owned Class 700 locomotives are painted in NS Corporate Yellow and Blue</t>
  </si>
  <si>
    <t>Is in Strukton Livery</t>
  </si>
  <si>
    <t>Is in Brouwer Grey Livery</t>
  </si>
  <si>
    <t>Updated</t>
  </si>
  <si>
    <t>1601</t>
  </si>
  <si>
    <t>Riwald Almelo for scrap on 28/04/19</t>
  </si>
  <si>
    <t>1701</t>
  </si>
  <si>
    <t>Beelen for Scrap 19/07/19</t>
  </si>
  <si>
    <t>Beelen for Scrap 11/01/21</t>
  </si>
  <si>
    <t>1823</t>
  </si>
  <si>
    <t>Oefencentrum Noord, Wijster</t>
  </si>
  <si>
    <t>1602</t>
  </si>
  <si>
    <t>At Rotterdam Noord for Spares 12/09</t>
  </si>
  <si>
    <t>1702</t>
  </si>
  <si>
    <t>Beelen for Scrap 25/09/19</t>
  </si>
  <si>
    <t>Beelen for scrap 23/06/15</t>
  </si>
  <si>
    <t>1824</t>
  </si>
  <si>
    <t>In Service With Strukton</t>
  </si>
  <si>
    <t>1603</t>
  </si>
  <si>
    <t>Riwald Almelo for scrap on 14/08/18</t>
  </si>
  <si>
    <t>1703</t>
  </si>
  <si>
    <t>Beelen for Scrap 11/09/19</t>
  </si>
  <si>
    <t>At VolkerRail Dordrecht S/S</t>
  </si>
  <si>
    <t>1826</t>
  </si>
  <si>
    <t>Cut by EMR Botlek February 2010</t>
  </si>
  <si>
    <t>1604</t>
  </si>
  <si>
    <t>1704</t>
  </si>
  <si>
    <t>Beelen for Scrap 02/10/19</t>
  </si>
  <si>
    <t>NS International in Service</t>
  </si>
  <si>
    <t>1827</t>
  </si>
  <si>
    <t>Railexperts as 9901</t>
  </si>
  <si>
    <t>1605</t>
  </si>
  <si>
    <t>Houben – Hasselt for scrap Nov 09</t>
  </si>
  <si>
    <t>1705</t>
  </si>
  <si>
    <t>1828</t>
  </si>
  <si>
    <t>Railrelease in Service</t>
  </si>
  <si>
    <t>1606</t>
  </si>
  <si>
    <t>Rotterdam Rail Feeding 4401</t>
  </si>
  <si>
    <t>1706</t>
  </si>
  <si>
    <t>1829</t>
  </si>
  <si>
    <t>Railrelease in service</t>
  </si>
  <si>
    <t>1607</t>
  </si>
  <si>
    <t>Riwald Almelo for scrap 25/03/15</t>
  </si>
  <si>
    <t>1707</t>
  </si>
  <si>
    <t>Beelen for Scrap 04/09/19</t>
  </si>
  <si>
    <t>1830</t>
  </si>
  <si>
    <t>Railrelease in Service as 9908</t>
  </si>
  <si>
    <t>1608</t>
  </si>
  <si>
    <t>1708</t>
  </si>
  <si>
    <t>Beelen for Scrap 25/07/19</t>
  </si>
  <si>
    <t>1831</t>
  </si>
  <si>
    <t>1609</t>
  </si>
  <si>
    <t>Rotterdam Rail Feeding 4402</t>
  </si>
  <si>
    <t>1709</t>
  </si>
  <si>
    <t>Beelen for Scrap 18/09/19</t>
  </si>
  <si>
    <t>1749</t>
  </si>
  <si>
    <t>Beelen for Scrap 25/01/21</t>
  </si>
  <si>
    <t>1832</t>
  </si>
  <si>
    <t>RRS [u/s] at Amersfoort 28/09</t>
  </si>
  <si>
    <t>1610</t>
  </si>
  <si>
    <t>Cut at Shunter July 2012</t>
  </si>
  <si>
    <t>1710</t>
  </si>
  <si>
    <t>1750</t>
  </si>
  <si>
    <t>1833</t>
  </si>
  <si>
    <t>Jacko Fijn [S/U at Wezep] [u/s]</t>
  </si>
  <si>
    <t>1611</t>
  </si>
  <si>
    <t>Railexperts 9903</t>
  </si>
  <si>
    <t>1711</t>
  </si>
  <si>
    <t>Beelen for Scrap 16/10/19</t>
  </si>
  <si>
    <t>1751</t>
  </si>
  <si>
    <t>Owned by DC Tractie - At Amersfoort</t>
  </si>
  <si>
    <t>RRL 9902 [S/U at Amersfoort] 13/06</t>
  </si>
  <si>
    <t>1612</t>
  </si>
  <si>
    <t>Cut up at Riwald Almelo June 2020</t>
  </si>
  <si>
    <t>1712</t>
  </si>
  <si>
    <t>1752</t>
  </si>
  <si>
    <t>Independent Rail Partner [S/U at Wgm]</t>
  </si>
  <si>
    <t>1613</t>
  </si>
  <si>
    <t>Riwald Almelo for scrap on 21/02/20</t>
  </si>
  <si>
    <t>1713</t>
  </si>
  <si>
    <t>1753</t>
  </si>
  <si>
    <t>Beelen for Scrap 03/07/19</t>
  </si>
  <si>
    <t>RRL 9905 [S/U at Amersfoort] 13/06</t>
  </si>
  <si>
    <t>1614</t>
  </si>
  <si>
    <t>1714</t>
  </si>
  <si>
    <t>Beelen for Scrap 09/10/19</t>
  </si>
  <si>
    <t>1754</t>
  </si>
  <si>
    <t>1615</t>
  </si>
  <si>
    <t>Railexperts 9904</t>
  </si>
  <si>
    <t>1715</t>
  </si>
  <si>
    <t>Beelen for Scrap 27/08/19</t>
  </si>
  <si>
    <t>1755</t>
  </si>
  <si>
    <t>Beelen for Scrap 05/01/21</t>
  </si>
  <si>
    <t>1838</t>
  </si>
  <si>
    <t>Cut by EMR Botlek August 2007</t>
  </si>
  <si>
    <t>1616</t>
  </si>
  <si>
    <t>Railexperts in Service as 9902</t>
  </si>
  <si>
    <t>1716</t>
  </si>
  <si>
    <t>1756</t>
  </si>
  <si>
    <t>1839</t>
  </si>
  <si>
    <t>Beelen for scrap 28/04/15</t>
  </si>
  <si>
    <t>1617</t>
  </si>
  <si>
    <t>1757</t>
  </si>
  <si>
    <t>1840</t>
  </si>
  <si>
    <t>1618</t>
  </si>
  <si>
    <t>RRS S/S at Amersfoort 22/11</t>
  </si>
  <si>
    <t>1758</t>
  </si>
  <si>
    <t>Beelen for Scrap 18/01/21</t>
  </si>
  <si>
    <t>1841</t>
  </si>
  <si>
    <t>EMR Botlek for scrap 23/09/09</t>
  </si>
  <si>
    <t>1619</t>
  </si>
  <si>
    <t>1759</t>
  </si>
  <si>
    <t>1842</t>
  </si>
  <si>
    <t>Beelen for scrap 05/06/15</t>
  </si>
  <si>
    <t>1620</t>
  </si>
  <si>
    <t>1760</t>
  </si>
  <si>
    <t>1843</t>
  </si>
  <si>
    <t>Beelen for scrap 21/04/15</t>
  </si>
  <si>
    <t>1621</t>
  </si>
  <si>
    <t>RRS [u/s] at Amersfoort 22/11</t>
  </si>
  <si>
    <t>1761</t>
  </si>
  <si>
    <t>1844</t>
  </si>
  <si>
    <t>1622</t>
  </si>
  <si>
    <t>1762</t>
  </si>
  <si>
    <t>1845</t>
  </si>
  <si>
    <t>Beelen for scrap 19/05/15</t>
  </si>
  <si>
    <t>1625</t>
  </si>
  <si>
    <t>1763</t>
  </si>
  <si>
    <t>1846</t>
  </si>
  <si>
    <t>Beelen for scrap 02/06/15</t>
  </si>
  <si>
    <t>1764</t>
  </si>
  <si>
    <t>1847</t>
  </si>
  <si>
    <t>1656</t>
  </si>
  <si>
    <t>Preserved NS Museum at Blerick</t>
  </si>
  <si>
    <t>1765</t>
  </si>
  <si>
    <t>1848</t>
  </si>
  <si>
    <t>Beelen for scrap 26/05/15</t>
  </si>
  <si>
    <t>1766</t>
  </si>
  <si>
    <t>1849</t>
  </si>
  <si>
    <t>Beelen for scrap 26/08/14</t>
  </si>
  <si>
    <t>BOLD</t>
  </si>
  <si>
    <t>Active Locomotives</t>
  </si>
  <si>
    <t>1767</t>
  </si>
  <si>
    <t>Cut at Kroon Wilnis B.V. 18/04/18</t>
  </si>
  <si>
    <t>1850</t>
  </si>
  <si>
    <t>NSM</t>
  </si>
  <si>
    <t>NS Museum</t>
  </si>
  <si>
    <t>1768</t>
  </si>
  <si>
    <t>Preserved by NSM at Utrecht</t>
  </si>
  <si>
    <t>1851</t>
  </si>
  <si>
    <t>RRS</t>
  </si>
  <si>
    <t>Rail Rolling Stock</t>
  </si>
  <si>
    <t>1769</t>
  </si>
  <si>
    <t>1852</t>
  </si>
  <si>
    <t>TCS</t>
  </si>
  <si>
    <t>Train Charter Events BV</t>
  </si>
  <si>
    <t>Beelen for Scrap 04/07/19</t>
  </si>
  <si>
    <t>1770</t>
  </si>
  <si>
    <t>1853</t>
  </si>
  <si>
    <t>Strukton and in their Livery</t>
  </si>
  <si>
    <t>1771</t>
  </si>
  <si>
    <t>1854</t>
  </si>
  <si>
    <t>Volkerrail Blue Livery</t>
  </si>
  <si>
    <t>Sold to VolkerRail S/U</t>
  </si>
  <si>
    <t>1772</t>
  </si>
  <si>
    <t>In Service as TCS 101002</t>
  </si>
  <si>
    <t>1855</t>
  </si>
  <si>
    <t>1773</t>
  </si>
  <si>
    <t>1857</t>
  </si>
  <si>
    <t>Cut Up</t>
  </si>
  <si>
    <t>1774</t>
  </si>
  <si>
    <t>1858</t>
  </si>
  <si>
    <t>S/S</t>
  </si>
  <si>
    <t>Stored Serviceable [Warm Store]</t>
  </si>
  <si>
    <t>HKS Metals scrap Oct 2002</t>
  </si>
  <si>
    <t>1775</t>
  </si>
  <si>
    <t>In Service as TCS 101003</t>
  </si>
  <si>
    <t>S/U</t>
  </si>
  <si>
    <t>Stored Unserviceable [Cold Store]</t>
  </si>
  <si>
    <t>Owned by Strukton - At Zutphen</t>
  </si>
  <si>
    <t>1776</t>
  </si>
  <si>
    <t>[u/s]</t>
  </si>
  <si>
    <t>Serious Defects on Locomotive</t>
  </si>
  <si>
    <t>1777</t>
  </si>
  <si>
    <t>1778</t>
  </si>
  <si>
    <t>In Service as VolkerRail 7178</t>
  </si>
  <si>
    <t>Picked for spares and awaiting scrap</t>
  </si>
  <si>
    <t>1779</t>
  </si>
  <si>
    <t>New updates this week</t>
  </si>
  <si>
    <t>1780</t>
  </si>
  <si>
    <t>1781</t>
  </si>
  <si>
    <t>In Service as TCS 101001</t>
  </si>
  <si>
    <t>For Further Information including Revision Dates see these Railwiki Pages</t>
  </si>
  <si>
    <t>http://www.railwiki.nl/index.php/1600_-_Elektrische_locomotieven_serie_1600</t>
  </si>
  <si>
    <t>http://www.railwiki.nl/index.php/1700_-_Elektrische_locomotieven_serie_1700</t>
  </si>
  <si>
    <t>Livery</t>
  </si>
  <si>
    <t xml:space="preserve">Revision </t>
  </si>
  <si>
    <t>Active Spot</t>
  </si>
  <si>
    <t>186 001</t>
  </si>
  <si>
    <t>In Service on Benelux</t>
  </si>
  <si>
    <t>186 041</t>
  </si>
  <si>
    <t>R1</t>
  </si>
  <si>
    <t>Estimated Revision Date</t>
  </si>
  <si>
    <t>186 002</t>
  </si>
  <si>
    <t>186 042</t>
  </si>
  <si>
    <t>Confirmed Revision Date</t>
  </si>
  <si>
    <t>186 003</t>
  </si>
  <si>
    <t>186 043</t>
  </si>
  <si>
    <t>Revision Date has not been updated</t>
  </si>
  <si>
    <t>186 004</t>
  </si>
  <si>
    <t>At Maastricht for R1 Revision</t>
  </si>
  <si>
    <t>186 044</t>
  </si>
  <si>
    <t>Changed Recently</t>
  </si>
  <si>
    <t>186 005</t>
  </si>
  <si>
    <t>186 045</t>
  </si>
  <si>
    <t>186 006</t>
  </si>
  <si>
    <t>186 111</t>
  </si>
  <si>
    <t>186 007</t>
  </si>
  <si>
    <t>186 112</t>
  </si>
  <si>
    <t>186 008</t>
  </si>
  <si>
    <t>186 113</t>
  </si>
  <si>
    <t>186 009</t>
  </si>
  <si>
    <t>186 114</t>
  </si>
  <si>
    <t>186 010</t>
  </si>
  <si>
    <t>186 115</t>
  </si>
  <si>
    <t>Standard NS Class 186 Yellow &amp; Blue</t>
  </si>
  <si>
    <t>186 011</t>
  </si>
  <si>
    <t>186 116</t>
  </si>
  <si>
    <t>Mac</t>
  </si>
  <si>
    <t>ex-Macquarie Rail Plain Grey</t>
  </si>
  <si>
    <t>186 012</t>
  </si>
  <si>
    <t>186 117</t>
  </si>
  <si>
    <t>AT</t>
  </si>
  <si>
    <t>Alpha Trains Grey and Green</t>
  </si>
  <si>
    <t>186 013</t>
  </si>
  <si>
    <t>186 118</t>
  </si>
  <si>
    <t>186 014</t>
  </si>
  <si>
    <t>186 119</t>
  </si>
  <si>
    <t>186 001 to 186 045 are owned by Akiem and leased to NS</t>
  </si>
  <si>
    <t>186 015</t>
  </si>
  <si>
    <t>186 120</t>
  </si>
  <si>
    <t>186 111 to 122 are owned by Alpha Trains and leased to NS</t>
  </si>
  <si>
    <t>186 016</t>
  </si>
  <si>
    <t>186 121</t>
  </si>
  <si>
    <t>186 208-223 are owned by Alpha Trains and leased to NS</t>
  </si>
  <si>
    <t>186 017</t>
  </si>
  <si>
    <t>186 122</t>
  </si>
  <si>
    <t>186 237 &amp; 238 are owned by Akiem and leased to NS</t>
  </si>
  <si>
    <t>186 018</t>
  </si>
  <si>
    <t>186 019</t>
  </si>
  <si>
    <t>186 142</t>
  </si>
  <si>
    <t>Unknown Location</t>
  </si>
  <si>
    <t>TRAXX locomotives get a R1 Revision at 1.2 million kilometres and a R2 Revision [RI2] at 2.4 million kilometres.</t>
  </si>
  <si>
    <t>186 020</t>
  </si>
  <si>
    <t>186 144</t>
  </si>
  <si>
    <t>186 021</t>
  </si>
  <si>
    <t>186 148</t>
  </si>
  <si>
    <t>186 022</t>
  </si>
  <si>
    <t>186 149</t>
  </si>
  <si>
    <t>186 023</t>
  </si>
  <si>
    <t>186 208</t>
  </si>
  <si>
    <t xml:space="preserve">The revision work mainly involves the wheelsets where the solid wheels are replaced. The bogies are dismantled and the wheelset is placed on a machine that pushed off the wheel. Then new wheels are pushed back onto the axle. Other components are also replaced on the bogies as well as inside the loco. </t>
  </si>
  <si>
    <t>186 024</t>
  </si>
  <si>
    <t>186 212</t>
  </si>
  <si>
    <t>186 025</t>
  </si>
  <si>
    <t>186 214</t>
  </si>
  <si>
    <t>186 026</t>
  </si>
  <si>
    <t>186 217</t>
  </si>
  <si>
    <t>186 027</t>
  </si>
  <si>
    <t>186 219</t>
  </si>
  <si>
    <t>In Service from 5th January 2020</t>
  </si>
  <si>
    <t>186 028</t>
  </si>
  <si>
    <t>186 221</t>
  </si>
  <si>
    <t>In Service from 21/01/20</t>
  </si>
  <si>
    <t>186 029</t>
  </si>
  <si>
    <t>186 222</t>
  </si>
  <si>
    <t>In Service from 19/02/20</t>
  </si>
  <si>
    <t>In the past TRAXX locomotives got a Revision at the end of their eight year revision period reguardless of the distance travelled. This was a throw back to the days of steam and the life of a boiler. This over prescriptive need for a Revision at eight years has largely been dropped.</t>
  </si>
  <si>
    <t>186 030</t>
  </si>
  <si>
    <t>186 223</t>
  </si>
  <si>
    <t>In Service from 13/08/20</t>
  </si>
  <si>
    <t>186 031</t>
  </si>
  <si>
    <t>186 032</t>
  </si>
  <si>
    <t>186 033</t>
  </si>
  <si>
    <t>186 034</t>
  </si>
  <si>
    <t>186 226</t>
  </si>
  <si>
    <t>186 035</t>
  </si>
  <si>
    <t>186 227</t>
  </si>
  <si>
    <t>186 036</t>
  </si>
  <si>
    <t>186 236</t>
  </si>
  <si>
    <t>186 037</t>
  </si>
  <si>
    <t>186 237</t>
  </si>
  <si>
    <t>186 038</t>
  </si>
  <si>
    <t>186 238</t>
  </si>
  <si>
    <t>186 039</t>
  </si>
  <si>
    <t>186 239</t>
  </si>
  <si>
    <t>Working for Rhenus</t>
  </si>
  <si>
    <t>186 040</t>
  </si>
  <si>
    <t>On hire to Lineas</t>
  </si>
  <si>
    <t>193 759</t>
  </si>
  <si>
    <t>NS Yellow</t>
  </si>
  <si>
    <t>In Service on IC Berlin</t>
  </si>
  <si>
    <t>193 766</t>
  </si>
  <si>
    <t>All</t>
  </si>
  <si>
    <t>Owned by European Locomotive Leasing</t>
  </si>
  <si>
    <t>NSR MULTIPLE UNITS AS AT 04.04.21</t>
  </si>
  <si>
    <t>Key</t>
  </si>
  <si>
    <t>Owned by NS Museum</t>
  </si>
  <si>
    <t>Delivered</t>
  </si>
  <si>
    <t>Scrapped</t>
  </si>
  <si>
    <t>On Order</t>
  </si>
  <si>
    <t>Reserve Fleet</t>
  </si>
  <si>
    <t>Out of Service due to Accident Damage</t>
  </si>
  <si>
    <t>PLAN Y0 SPRINTER SGM-0</t>
  </si>
  <si>
    <t>PLAN Y1 SPRINTER SGM 1</t>
  </si>
  <si>
    <t>FLIRT-III</t>
  </si>
  <si>
    <t>SNG-1 III</t>
  </si>
  <si>
    <t>TYPE S70 SPRINTER SLT-1</t>
  </si>
  <si>
    <t>TYPE S70 SPRINTER SLT-2</t>
  </si>
  <si>
    <t>TYPE S70 SPRINTER SLT-3</t>
  </si>
  <si>
    <t>FLIRT-IV</t>
  </si>
  <si>
    <t>TYPE S100 SPRINTER SLT-1</t>
  </si>
  <si>
    <t>TYPE S100 SPRINTER SLT-2</t>
  </si>
  <si>
    <t>TYPE S100 SPRINTER SLT-3</t>
  </si>
  <si>
    <t>SNG-1 IV</t>
  </si>
  <si>
    <t>SNG-2 IV</t>
  </si>
  <si>
    <t>PLAN Y2 SPRINTER SGM 2</t>
  </si>
  <si>
    <t>PLAN Y3 SPRINTER SGM 3</t>
  </si>
  <si>
    <t>SNG-2 III</t>
  </si>
  <si>
    <t xml:space="preserve">ICM1 (PLANZ1) KOPLOPER </t>
  </si>
  <si>
    <t xml:space="preserve">ICM2 (PLANZ2) KOPLOPER </t>
  </si>
  <si>
    <t xml:space="preserve">ICM3 (PLANZ3) KOPLOPER </t>
  </si>
  <si>
    <t xml:space="preserve">ICM4 (PLANZ4) KOPLOPER </t>
  </si>
  <si>
    <t xml:space="preserve">DDZ </t>
  </si>
  <si>
    <t>4-car (75xx)</t>
  </si>
  <si>
    <t>6-car (76xx)</t>
  </si>
  <si>
    <t>Number permanently deleted. See note</t>
  </si>
  <si>
    <t>VIRM-1 REGIO RUNNER</t>
  </si>
  <si>
    <t>4-car (94xx)</t>
  </si>
  <si>
    <t>6-car (86xx)</t>
  </si>
  <si>
    <t>VIRM-2/3 REGIO RUNNER</t>
  </si>
  <si>
    <t>xx11</t>
  </si>
  <si>
    <t>4-car (95xx)</t>
  </si>
  <si>
    <t>6-car (87xx)</t>
  </si>
  <si>
    <t>Number currently not in use. See note.</t>
  </si>
  <si>
    <t>DM90 Buffels / Buffalos</t>
  </si>
  <si>
    <t>Moved</t>
  </si>
  <si>
    <t>Moved to</t>
  </si>
  <si>
    <t>to Poland</t>
  </si>
  <si>
    <t>Vlasakkers</t>
  </si>
  <si>
    <t>At Zaanstraat</t>
  </si>
  <si>
    <t>Refurbished</t>
  </si>
  <si>
    <t>Poor Condition</t>
  </si>
  <si>
    <t>Internal Explosion</t>
  </si>
  <si>
    <t>To Move</t>
  </si>
  <si>
    <t>Sold to Happy Train Fleet Services BV</t>
  </si>
  <si>
    <t>ICRm Sets - Updated to 4th April 2021</t>
  </si>
  <si>
    <t>16100 Series: Am-Ro Shuttle, now in a common pool with ICD Breda sets</t>
  </si>
  <si>
    <t>Interior handbrakes isolated - cannot operate in Belgium</t>
  </si>
  <si>
    <t>Lengthened to 7-car, Jan 2019.</t>
  </si>
  <si>
    <t>16118 was in service to 5th April 2017. Disbanded in April/May 2017, in part to 16130.</t>
  </si>
  <si>
    <t>Bpmdz9</t>
  </si>
  <si>
    <t>29-70</t>
  </si>
  <si>
    <t>Bpmbdzf7</t>
  </si>
  <si>
    <t>Apmz10</t>
  </si>
  <si>
    <t>Bpmz10</t>
  </si>
  <si>
    <t>Bpmez10</t>
  </si>
  <si>
    <t>Last</t>
  </si>
  <si>
    <t>61 84</t>
  </si>
  <si>
    <t>82-70</t>
  </si>
  <si>
    <t>10-70</t>
  </si>
  <si>
    <t>20-70</t>
  </si>
  <si>
    <t>Checked</t>
  </si>
  <si>
    <t>Am-Ro/ICD</t>
  </si>
  <si>
    <t>015-9</t>
  </si>
  <si>
    <t>315-0</t>
  </si>
  <si>
    <t>203-6</t>
  </si>
  <si>
    <t>571-6</t>
  </si>
  <si>
    <t>239-0</t>
  </si>
  <si>
    <t>302-8</t>
  </si>
  <si>
    <t>270-5</t>
  </si>
  <si>
    <t>021-7</t>
  </si>
  <si>
    <t>317-6</t>
  </si>
  <si>
    <t>152-5</t>
  </si>
  <si>
    <t>450-4</t>
  </si>
  <si>
    <t>130-1</t>
  </si>
  <si>
    <t>324-2</t>
  </si>
  <si>
    <t>113-7</t>
  </si>
  <si>
    <t>022-5</t>
  </si>
  <si>
    <t>318-4</t>
  </si>
  <si>
    <t>212-7</t>
  </si>
  <si>
    <r>
      <rPr>
        <sz val="10"/>
        <color theme="1"/>
        <rFont val="Calibri"/>
        <charset val="134"/>
        <scheme val="minor"/>
      </rPr>
      <t>493-4</t>
    </r>
    <r>
      <rPr>
        <sz val="10"/>
        <color rgb="FFFF0000"/>
        <rFont val="Calibri"/>
        <charset val="134"/>
        <scheme val="minor"/>
      </rPr>
      <t>*</t>
    </r>
  </si>
  <si>
    <t>262-2</t>
  </si>
  <si>
    <t>332-5</t>
  </si>
  <si>
    <t>251-5</t>
  </si>
  <si>
    <t>023-3</t>
  </si>
  <si>
    <t>334-1</t>
  </si>
  <si>
    <t>231-7</t>
  </si>
  <si>
    <t>243-2</t>
  </si>
  <si>
    <t>268-9</t>
  </si>
  <si>
    <t>301-0</t>
  </si>
  <si>
    <t>204-4</t>
  </si>
  <si>
    <t>025-8</t>
  </si>
  <si>
    <t>310-1</t>
  </si>
  <si>
    <t>106-1</t>
  </si>
  <si>
    <t>247-3</t>
  </si>
  <si>
    <t>117-8</t>
  </si>
  <si>
    <t>303-6</t>
  </si>
  <si>
    <t>119-4</t>
  </si>
  <si>
    <t>026-6</t>
  </si>
  <si>
    <t>333-3</t>
  </si>
  <si>
    <t>143-4</t>
  </si>
  <si>
    <t>550-0</t>
  </si>
  <si>
    <t>110-3</t>
  </si>
  <si>
    <t>320-0</t>
  </si>
  <si>
    <t>144-2</t>
  </si>
  <si>
    <t>030-8</t>
  </si>
  <si>
    <t xml:space="preserve">307-7 </t>
  </si>
  <si>
    <t>274-7</t>
  </si>
  <si>
    <t>260-6</t>
  </si>
  <si>
    <t>237-4</t>
  </si>
  <si>
    <t>314-3</t>
  </si>
  <si>
    <t>240-8</t>
  </si>
  <si>
    <t>* 493 is marked incorrectly as a Bpmbdzf7</t>
  </si>
  <si>
    <t>16200 Series - Benelux</t>
  </si>
  <si>
    <t>Interior handbrakes retained for operation in Belgium</t>
  </si>
  <si>
    <t>16274, 16282 disbanded April 2018</t>
  </si>
  <si>
    <t xml:space="preserve">7th Car Added 19-24 April 2018.      </t>
  </si>
  <si>
    <t>Bpmbdez8</t>
  </si>
  <si>
    <t>Bpmbdz8</t>
  </si>
  <si>
    <t>Benelux</t>
  </si>
  <si>
    <t>434-2</t>
  </si>
  <si>
    <t>374-7</t>
  </si>
  <si>
    <t>271-3</t>
  </si>
  <si>
    <r>
      <rPr>
        <sz val="10"/>
        <color theme="1"/>
        <rFont val="Calibri"/>
        <charset val="134"/>
        <scheme val="minor"/>
      </rPr>
      <t>982-0</t>
    </r>
    <r>
      <rPr>
        <sz val="10"/>
        <color rgb="FFFF0000"/>
        <rFont val="Calibri"/>
        <charset val="134"/>
        <scheme val="minor"/>
      </rPr>
      <t xml:space="preserve"> *</t>
    </r>
  </si>
  <si>
    <t>217-6</t>
  </si>
  <si>
    <t>367-1</t>
  </si>
  <si>
    <t>229-1</t>
  </si>
  <si>
    <t>971-3</t>
  </si>
  <si>
    <t>355-6</t>
  </si>
  <si>
    <t>242-4</t>
  </si>
  <si>
    <t>449-6</t>
  </si>
  <si>
    <t>581-5</t>
  </si>
  <si>
    <t>377-0</t>
  </si>
  <si>
    <t>401-6</t>
  </si>
  <si>
    <t>973-9</t>
  </si>
  <si>
    <t>365-5</t>
  </si>
  <si>
    <t>267-1</t>
  </si>
  <si>
    <r>
      <rPr>
        <sz val="10"/>
        <color theme="1"/>
        <rFont val="Calibri"/>
        <charset val="134"/>
        <scheme val="minor"/>
      </rPr>
      <t>974-7</t>
    </r>
    <r>
      <rPr>
        <sz val="10"/>
        <color rgb="FFFF0000"/>
        <rFont val="Calibri"/>
        <charset val="134"/>
        <scheme val="minor"/>
      </rPr>
      <t>*</t>
    </r>
  </si>
  <si>
    <t>404-0</t>
  </si>
  <si>
    <t>483-6</t>
  </si>
  <si>
    <t>405-7</t>
  </si>
  <si>
    <t>* converted from Bpmbdez8 end car</t>
  </si>
  <si>
    <t>16200 Series - Returned from Benelux to ICD/AmRo 2016</t>
  </si>
  <si>
    <t>Interior handbrakes were retained for operation in Belgium prior to reformations</t>
  </si>
  <si>
    <t>16235 lengthened to 9-car late Aug/early Sept 2019</t>
  </si>
  <si>
    <t>16232, 16236 disbanded, December 2018.</t>
  </si>
  <si>
    <t>16239 lengthened to 9-car late 2019/early 2020</t>
  </si>
  <si>
    <t>ICD/AmRo</t>
  </si>
  <si>
    <t>433-4</t>
  </si>
  <si>
    <t>380-4</t>
  </si>
  <si>
    <t>227-5</t>
  </si>
  <si>
    <t>413-1</t>
  </si>
  <si>
    <t>209-3</t>
  </si>
  <si>
    <t>360-6</t>
  </si>
  <si>
    <t>226-7</t>
  </si>
  <si>
    <t>ICD/AmRo/DH-Ehv</t>
  </si>
  <si>
    <t>018-3</t>
  </si>
  <si>
    <t>261-4</t>
  </si>
  <si>
    <t>379-6</t>
  </si>
  <si>
    <t>215-0</t>
  </si>
  <si>
    <t>494-2</t>
  </si>
  <si>
    <t>201-0</t>
  </si>
  <si>
    <t>357-2</t>
  </si>
  <si>
    <t>241-6</t>
  </si>
  <si>
    <t>214-3</t>
  </si>
  <si>
    <t>029-0</t>
  </si>
  <si>
    <t>220-0</t>
  </si>
  <si>
    <t>361-4</t>
  </si>
  <si>
    <t>406-5</t>
  </si>
  <si>
    <t>497-5</t>
  </si>
  <si>
    <t>248-1</t>
  </si>
  <si>
    <t>362-2</t>
  </si>
  <si>
    <t>421-4</t>
  </si>
  <si>
    <t>582-3</t>
  </si>
  <si>
    <t>16400 Series (original Benelux batch, now ICD/Am-Ro)</t>
  </si>
  <si>
    <t>013-4</t>
  </si>
  <si>
    <t>481-0</t>
  </si>
  <si>
    <t>585-6</t>
  </si>
  <si>
    <t>211-9</t>
  </si>
  <si>
    <t>238-2</t>
  </si>
  <si>
    <t>492-7</t>
  </si>
  <si>
    <t>236-6</t>
  </si>
  <si>
    <t>not in use since 10 Jan 2021</t>
  </si>
  <si>
    <t>014-2</t>
  </si>
  <si>
    <t>375-4</t>
  </si>
  <si>
    <t>235-8</t>
  </si>
  <si>
    <r>
      <rPr>
        <sz val="10"/>
        <color theme="1"/>
        <rFont val="Calibri"/>
        <charset val="134"/>
        <scheme val="minor"/>
      </rPr>
      <t>141-8</t>
    </r>
    <r>
      <rPr>
        <sz val="10"/>
        <color rgb="FFFF0000"/>
        <rFont val="Calibri"/>
        <charset val="134"/>
        <scheme val="minor"/>
      </rPr>
      <t xml:space="preserve"> *</t>
    </r>
  </si>
  <si>
    <t>252-3</t>
  </si>
  <si>
    <t>376-2</t>
  </si>
  <si>
    <t>232-5</t>
  </si>
  <si>
    <t>not in use since 9 Jan 2021</t>
  </si>
  <si>
    <t>017-5</t>
  </si>
  <si>
    <t>369-7</t>
  </si>
  <si>
    <t>216-8</t>
  </si>
  <si>
    <t>407-3</t>
  </si>
  <si>
    <t>244-0</t>
  </si>
  <si>
    <t>482-8</t>
  </si>
  <si>
    <t>265-5</t>
  </si>
  <si>
    <t>019-1</t>
  </si>
  <si>
    <t>485-1</t>
  </si>
  <si>
    <t>269-7</t>
  </si>
  <si>
    <r>
      <rPr>
        <sz val="10"/>
        <color theme="1"/>
        <rFont val="Calibri"/>
        <charset val="134"/>
        <scheme val="minor"/>
      </rPr>
      <t>149-1</t>
    </r>
    <r>
      <rPr>
        <sz val="10"/>
        <color rgb="FFFF0000"/>
        <rFont val="Calibri"/>
        <charset val="134"/>
        <scheme val="minor"/>
      </rPr>
      <t xml:space="preserve"> *</t>
    </r>
  </si>
  <si>
    <t>202-8</t>
  </si>
  <si>
    <t>352-3</t>
  </si>
  <si>
    <t>266-3</t>
  </si>
  <si>
    <t>024-1</t>
  </si>
  <si>
    <t>484-4</t>
  </si>
  <si>
    <t>218-4</t>
  </si>
  <si>
    <r>
      <rPr>
        <sz val="10"/>
        <color theme="1"/>
        <rFont val="Calibri"/>
        <charset val="134"/>
        <scheme val="minor"/>
      </rPr>
      <t>107-9</t>
    </r>
    <r>
      <rPr>
        <sz val="10"/>
        <color rgb="FFFF0000"/>
        <rFont val="Calibri"/>
        <charset val="134"/>
        <scheme val="minor"/>
      </rPr>
      <t xml:space="preserve"> *</t>
    </r>
  </si>
  <si>
    <t>254-9</t>
  </si>
  <si>
    <t>371-3</t>
  </si>
  <si>
    <t>272-1</t>
  </si>
  <si>
    <t>* converted from Bpmez10 end car (remains without a toilet)</t>
  </si>
  <si>
    <t>16400 series (2nd batch, 2016): Benelux</t>
  </si>
  <si>
    <t>7th Car Added late April to early May 2018</t>
  </si>
  <si>
    <t>437-5</t>
  </si>
  <si>
    <t>378-8</t>
  </si>
  <si>
    <t>230-9</t>
  </si>
  <si>
    <t>496-7</t>
  </si>
  <si>
    <t>547-6</t>
  </si>
  <si>
    <t>364-8</t>
  </si>
  <si>
    <t>257-2</t>
  </si>
  <si>
    <t>438-3</t>
  </si>
  <si>
    <t>351-5</t>
  </si>
  <si>
    <t>225-9</t>
  </si>
  <si>
    <t>495-9</t>
  </si>
  <si>
    <t>543-5</t>
  </si>
  <si>
    <t>363-0</t>
  </si>
  <si>
    <t>208-5</t>
  </si>
  <si>
    <t>432-6</t>
  </si>
  <si>
    <t>354-9</t>
  </si>
  <si>
    <t>408-1</t>
  </si>
  <si>
    <r>
      <rPr>
        <sz val="10"/>
        <color theme="1"/>
        <rFont val="Calibri"/>
        <charset val="134"/>
        <scheme val="minor"/>
      </rPr>
      <t>972-1</t>
    </r>
    <r>
      <rPr>
        <sz val="10"/>
        <color rgb="FFFF0000"/>
        <rFont val="Calibri"/>
        <charset val="134"/>
        <scheme val="minor"/>
      </rPr>
      <t>*</t>
    </r>
  </si>
  <si>
    <t>213-5</t>
  </si>
  <si>
    <t>356-4</t>
  </si>
  <si>
    <t>402-4</t>
  </si>
  <si>
    <t>435-9</t>
  </si>
  <si>
    <t>487-7</t>
  </si>
  <si>
    <t>541-9</t>
  </si>
  <si>
    <r>
      <rPr>
        <sz val="10"/>
        <color theme="1"/>
        <rFont val="Calibri"/>
        <charset val="134"/>
        <scheme val="minor"/>
      </rPr>
      <t>975-4</t>
    </r>
    <r>
      <rPr>
        <sz val="10"/>
        <color rgb="FFFF0000"/>
        <rFont val="Calibri"/>
        <charset val="134"/>
        <scheme val="minor"/>
      </rPr>
      <t xml:space="preserve"> *</t>
    </r>
  </si>
  <si>
    <t>228-3</t>
  </si>
  <si>
    <t>488-5</t>
  </si>
  <si>
    <t>250-7</t>
  </si>
  <si>
    <t>436-7</t>
  </si>
  <si>
    <t>366-3</t>
  </si>
  <si>
    <t>422-2</t>
  </si>
  <si>
    <r>
      <rPr>
        <sz val="10"/>
        <color theme="1"/>
        <rFont val="Calibri"/>
        <charset val="134"/>
        <scheme val="minor"/>
      </rPr>
      <t>976-2</t>
    </r>
    <r>
      <rPr>
        <sz val="10"/>
        <color rgb="FFFF0000"/>
        <rFont val="Calibri"/>
        <charset val="134"/>
        <scheme val="minor"/>
      </rPr>
      <t xml:space="preserve"> %</t>
    </r>
  </si>
  <si>
    <t>264-8</t>
  </si>
  <si>
    <t>491-9</t>
  </si>
  <si>
    <t>542-7</t>
  </si>
  <si>
    <t>439-1</t>
  </si>
  <si>
    <t>368-9</t>
  </si>
  <si>
    <t>544-3</t>
  </si>
  <si>
    <r>
      <rPr>
        <sz val="10"/>
        <color theme="1"/>
        <rFont val="Calibri"/>
        <charset val="134"/>
        <scheme val="minor"/>
      </rPr>
      <t>977-0</t>
    </r>
    <r>
      <rPr>
        <sz val="10"/>
        <color rgb="FFFF0000"/>
        <rFont val="Calibri"/>
        <charset val="134"/>
        <scheme val="minor"/>
      </rPr>
      <t xml:space="preserve"> *</t>
    </r>
  </si>
  <si>
    <t>259-8</t>
  </si>
  <si>
    <t>370-5</t>
  </si>
  <si>
    <t>573-2</t>
  </si>
  <si>
    <t>978-8</t>
  </si>
  <si>
    <t>358-0</t>
  </si>
  <si>
    <t>545-0</t>
  </si>
  <si>
    <t>498-3</t>
  </si>
  <si>
    <t>258-0</t>
  </si>
  <si>
    <t>359-8</t>
  </si>
  <si>
    <t>583-1</t>
  </si>
  <si>
    <t>981-2</t>
  </si>
  <si>
    <t>486-9</t>
  </si>
  <si>
    <t>549-2</t>
  </si>
  <si>
    <t>499-1</t>
  </si>
  <si>
    <t>253-1</t>
  </si>
  <si>
    <t>372-1</t>
  </si>
  <si>
    <t>414-9</t>
  </si>
  <si>
    <t>* converted from Bpmbdez8 end car to Bpmbdz8</t>
  </si>
  <si>
    <t>% 976-2 retains Bpmbdez8 marking</t>
  </si>
  <si>
    <t>16500 Series: Den  Haag / Eindhoven - 9-car sets (were temporarily shortened to 6-car for loan to ICD Breda)</t>
  </si>
  <si>
    <t>001-9</t>
  </si>
  <si>
    <t>584-9</t>
  </si>
  <si>
    <t>373-9</t>
  </si>
  <si>
    <t>103-8</t>
  </si>
  <si>
    <t>448-8</t>
  </si>
  <si>
    <t>126-9</t>
  </si>
  <si>
    <r>
      <rPr>
        <sz val="10"/>
        <color theme="1"/>
        <rFont val="Calibri"/>
        <charset val="134"/>
        <scheme val="minor"/>
      </rPr>
      <t>353-</t>
    </r>
    <r>
      <rPr>
        <sz val="10"/>
        <color rgb="FFFF0000"/>
        <rFont val="Calibri"/>
        <charset val="134"/>
        <scheme val="minor"/>
      </rPr>
      <t>9**</t>
    </r>
  </si>
  <si>
    <t>122-8</t>
  </si>
  <si>
    <t>109-5</t>
  </si>
  <si>
    <t>002-7</t>
  </si>
  <si>
    <t>412-3</t>
  </si>
  <si>
    <t>306-9</t>
  </si>
  <si>
    <t>403-2</t>
  </si>
  <si>
    <t>445-4</t>
  </si>
  <si>
    <t>207-7</t>
  </si>
  <si>
    <t>304-4</t>
  </si>
  <si>
    <t>138-4</t>
  </si>
  <si>
    <t>121-0</t>
  </si>
  <si>
    <t>003-5</t>
  </si>
  <si>
    <t>417-2</t>
  </si>
  <si>
    <t>335-8</t>
  </si>
  <si>
    <t>115-2</t>
  </si>
  <si>
    <t>447-0</t>
  </si>
  <si>
    <t>114-5</t>
  </si>
  <si>
    <t>329-1</t>
  </si>
  <si>
    <t>206-9</t>
  </si>
  <si>
    <t>249-9</t>
  </si>
  <si>
    <t>004-3</t>
  </si>
  <si>
    <t>111-1</t>
  </si>
  <si>
    <t>309-3</t>
  </si>
  <si>
    <t>118-6</t>
  </si>
  <si>
    <t>440-5</t>
  </si>
  <si>
    <t>132-7</t>
  </si>
  <si>
    <t>321-8</t>
  </si>
  <si>
    <t>146-7</t>
  </si>
  <si>
    <t>411-5</t>
  </si>
  <si>
    <t>005-0</t>
  </si>
  <si>
    <t>147-5</t>
  </si>
  <si>
    <t>336-6</t>
  </si>
  <si>
    <t>108-7</t>
  </si>
  <si>
    <t>437-1</t>
  </si>
  <si>
    <t>124-4</t>
  </si>
  <si>
    <t>311-9</t>
  </si>
  <si>
    <t>148-3</t>
  </si>
  <si>
    <t>105-3</t>
  </si>
  <si>
    <t>006-8</t>
  </si>
  <si>
    <t>139-2</t>
  </si>
  <si>
    <t>330-9</t>
  </si>
  <si>
    <t>151-7</t>
  </si>
  <si>
    <t>438-9</t>
  </si>
  <si>
    <t>131-9</t>
  </si>
  <si>
    <t>325-9</t>
  </si>
  <si>
    <t>416-4</t>
  </si>
  <si>
    <t>136-8</t>
  </si>
  <si>
    <t>007-6</t>
  </si>
  <si>
    <t>572-4</t>
  </si>
  <si>
    <t>322-6</t>
  </si>
  <si>
    <t>154-1</t>
  </si>
  <si>
    <t>443-9</t>
  </si>
  <si>
    <t>153-3</t>
  </si>
  <si>
    <t>319-2</t>
  </si>
  <si>
    <t>546-8</t>
  </si>
  <si>
    <t>150-9</t>
  </si>
  <si>
    <t>008-4</t>
  </si>
  <si>
    <t>155-8</t>
  </si>
  <si>
    <t>328-3</t>
  </si>
  <si>
    <t>137-6</t>
  </si>
  <si>
    <t>444-7</t>
  </si>
  <si>
    <t>101-2</t>
  </si>
  <si>
    <t>308-5</t>
  </si>
  <si>
    <t>140-0</t>
  </si>
  <si>
    <t>129-3</t>
  </si>
  <si>
    <r>
      <rPr>
        <sz val="10"/>
        <color theme="1"/>
        <rFont val="Calibri"/>
        <charset val="134"/>
        <scheme val="minor"/>
      </rPr>
      <t>009-</t>
    </r>
    <r>
      <rPr>
        <sz val="10"/>
        <color rgb="FFFF0000"/>
        <rFont val="Calibri"/>
        <charset val="134"/>
        <scheme val="minor"/>
      </rPr>
      <t>8*</t>
    </r>
  </si>
  <si>
    <t>574-0</t>
  </si>
  <si>
    <t>327-5</t>
  </si>
  <si>
    <t>128-5</t>
  </si>
  <si>
    <t>442-1</t>
  </si>
  <si>
    <t>120-2</t>
  </si>
  <si>
    <t>313-5</t>
  </si>
  <si>
    <t>418-0</t>
  </si>
  <si>
    <t>548-4</t>
  </si>
  <si>
    <t>010-0</t>
  </si>
  <si>
    <t>125-1</t>
  </si>
  <si>
    <t>326-7</t>
  </si>
  <si>
    <t>127-7</t>
  </si>
  <si>
    <t>446-2</t>
  </si>
  <si>
    <t>145-9</t>
  </si>
  <si>
    <t>323-4</t>
  </si>
  <si>
    <t>116-0</t>
  </si>
  <si>
    <t>112-9</t>
  </si>
  <si>
    <t>011-8</t>
  </si>
  <si>
    <t>142-6</t>
  </si>
  <si>
    <t>305-1</t>
  </si>
  <si>
    <t>123-6</t>
  </si>
  <si>
    <t>441-3</t>
  </si>
  <si>
    <t>134-3</t>
  </si>
  <si>
    <t>312-7</t>
  </si>
  <si>
    <t>135-0</t>
  </si>
  <si>
    <t>104-6</t>
  </si>
  <si>
    <t>012-6</t>
  </si>
  <si>
    <t>575-7</t>
  </si>
  <si>
    <t>316-8</t>
  </si>
  <si>
    <t>102-0</t>
  </si>
  <si>
    <t>439-7</t>
  </si>
  <si>
    <t>156-6</t>
  </si>
  <si>
    <t>331-7</t>
  </si>
  <si>
    <t>415-6</t>
  </si>
  <si>
    <t>133-5</t>
  </si>
  <si>
    <r>
      <rPr>
        <b/>
        <sz val="8"/>
        <color rgb="FFFF0000"/>
        <rFont val="Calibri"/>
        <charset val="134"/>
        <scheme val="minor"/>
      </rPr>
      <t xml:space="preserve">% </t>
    </r>
    <r>
      <rPr>
        <sz val="8"/>
        <color rgb="FFFF0000"/>
        <rFont val="Calibri"/>
        <charset val="134"/>
        <scheme val="minor"/>
      </rPr>
      <t>not in use from 29 Jan 2021</t>
    </r>
  </si>
  <si>
    <t>* incorrect check digit (should be 009-2)</t>
  </si>
  <si>
    <t>131-9 is marked 16509 on one end</t>
  </si>
  <si>
    <t>133-5 is marked as Bpmz10</t>
  </si>
  <si>
    <t>** incorrect check digit  (should be 353-1)</t>
  </si>
  <si>
    <t>443-9 carries 443-7 on inside markings only</t>
  </si>
  <si>
    <t>Remaining ICR Vehicles</t>
  </si>
  <si>
    <t>SPARE</t>
  </si>
  <si>
    <t>205-1</t>
  </si>
  <si>
    <t>Wgm Aug 2020 (to Onnen for tests 20-27 Aug 2020)</t>
  </si>
  <si>
    <t>ex 16232</t>
  </si>
  <si>
    <t>016-7</t>
  </si>
  <si>
    <t>Wgm July 2020 - spares donor</t>
  </si>
  <si>
    <t>027-4</t>
  </si>
  <si>
    <t>028-2</t>
  </si>
  <si>
    <t>Wgm July 2020</t>
  </si>
  <si>
    <t>Royal Train</t>
  </si>
  <si>
    <t>SR10</t>
  </si>
  <si>
    <t>89-70</t>
  </si>
  <si>
    <t>003-8</t>
  </si>
  <si>
    <t>ex A 50 84 10-70 647-9 (converted 1993)</t>
  </si>
  <si>
    <t>SR11</t>
  </si>
  <si>
    <t>50 84</t>
  </si>
  <si>
    <t>349-2</t>
  </si>
  <si>
    <t>ex A 50 84 10-70 673-5 (converted 2012)</t>
  </si>
  <si>
    <t>SR12</t>
  </si>
  <si>
    <t>350-0</t>
  </si>
  <si>
    <t>ex A 50 84 10-70 671-9 (converted 2012)</t>
  </si>
  <si>
    <t>Preserved</t>
  </si>
  <si>
    <t>Bs</t>
  </si>
  <si>
    <t>28-70</t>
  </si>
  <si>
    <t>101-7</t>
  </si>
  <si>
    <t>Nederlands Spoorwegen Museum, Utrecht</t>
  </si>
  <si>
    <t>For Scrap</t>
  </si>
  <si>
    <t>112-4</t>
  </si>
  <si>
    <t>Amersfoort (spares donor for 28-70 101) Sept 2019</t>
  </si>
  <si>
    <t>224-5</t>
  </si>
  <si>
    <t>Scrapped 2005</t>
  </si>
  <si>
    <t>256-7</t>
  </si>
  <si>
    <t>Scrapped 2007 (derailment Amsterdam Centraal 15 August 2005)</t>
  </si>
  <si>
    <t>102 to 111</t>
  </si>
  <si>
    <t>Scrapped 2011</t>
  </si>
  <si>
    <t>BDs</t>
  </si>
  <si>
    <t>82-77</t>
  </si>
  <si>
    <t>020-5</t>
  </si>
  <si>
    <t>Amersfoort  (Accident damage Dec 2009) - gone for scrap?</t>
  </si>
  <si>
    <t>031-6</t>
  </si>
  <si>
    <t>Haarlem Works, (without bogies) - left by road 30th August 2018 to Kroon in Wilnis for scrap</t>
  </si>
  <si>
    <t>032-0</t>
  </si>
  <si>
    <t>KEY:</t>
  </si>
  <si>
    <t>Change since previous issue</t>
  </si>
  <si>
    <t>Tan</t>
  </si>
  <si>
    <t>Composition unconfirmed</t>
  </si>
  <si>
    <t>Wgm</t>
  </si>
  <si>
    <t>Disabled Facilities, Conductor's Office. //    Bicycle storage area</t>
  </si>
  <si>
    <t xml:space="preserve">Former Driving Trailer with Disabled Facilities, Conductor's Office. // Bicycle storage area. </t>
  </si>
  <si>
    <t>End car fitted with FMZ Traxx interface unit.  //  WC out of use (emergency ladder store)</t>
  </si>
  <si>
    <t>Former Bicycle/Disabled area not in use //  WC out of use</t>
  </si>
  <si>
    <t>All sets (and all spares) have modified braking (L-remblokken) and additional luggage racks fitted.</t>
  </si>
  <si>
    <t>For further detailed information on Netherlands Coaching Stock visit http://www.martijnhaman.nl/</t>
  </si>
  <si>
    <t>G.a.S. 04.04.21</t>
  </si>
</sst>
</file>

<file path=xl/styles.xml><?xml version="1.0" encoding="utf-8"?>
<styleSheet xmlns="http://schemas.openxmlformats.org/spreadsheetml/2006/main">
  <numFmts count="11">
    <numFmt numFmtId="176" formatCode="0_ "/>
    <numFmt numFmtId="177" formatCode="dd\-mmm"/>
    <numFmt numFmtId="178" formatCode="0.0"/>
    <numFmt numFmtId="179" formatCode="dd/mm/yy;@"/>
    <numFmt numFmtId="180" formatCode="d\-mmm\-yy"/>
    <numFmt numFmtId="41" formatCode="_-* #,##0_-;\-* #,##0_-;_-* &quot;-&quot;_-;_-@_-"/>
    <numFmt numFmtId="181" formatCode="mmm\-yy"/>
    <numFmt numFmtId="42" formatCode="_-&quot;£&quot;* #,##0_-;\-&quot;£&quot;* #,##0_-;_-&quot;£&quot;* &quot;-&quot;_-;_-@_-"/>
    <numFmt numFmtId="43" formatCode="_-* #,##0.00_-;\-* #,##0.00_-;_-* &quot;-&quot;??_-;_-@_-"/>
    <numFmt numFmtId="182" formatCode="0.0000%"/>
    <numFmt numFmtId="44" formatCode="_-&quot;£&quot;* #,##0.00_-;\-&quot;£&quot;* #,##0.00_-;_-&quot;£&quot;* &quot;-&quot;??_-;_-@_-"/>
  </numFmts>
  <fonts count="97">
    <font>
      <sz val="10"/>
      <name val="Arial"/>
      <charset val="134"/>
    </font>
    <font>
      <sz val="11"/>
      <color theme="1"/>
      <name val="Calibri"/>
      <charset val="134"/>
      <scheme val="minor"/>
    </font>
    <font>
      <b/>
      <sz val="20"/>
      <color theme="1"/>
      <name val="Calibri"/>
      <charset val="134"/>
      <scheme val="minor"/>
    </font>
    <font>
      <b/>
      <sz val="10"/>
      <color theme="1"/>
      <name val="Calibri"/>
      <charset val="134"/>
      <scheme val="minor"/>
    </font>
    <font>
      <sz val="8"/>
      <color theme="1"/>
      <name val="Calibri"/>
      <charset val="134"/>
      <scheme val="minor"/>
    </font>
    <font>
      <sz val="10"/>
      <color theme="1"/>
      <name val="Calibri"/>
      <charset val="134"/>
      <scheme val="minor"/>
    </font>
    <font>
      <sz val="8"/>
      <color rgb="FFFF0000"/>
      <name val="Calibri"/>
      <charset val="134"/>
      <scheme val="minor"/>
    </font>
    <font>
      <b/>
      <sz val="10"/>
      <color rgb="FFFF0000"/>
      <name val="Calibri"/>
      <charset val="134"/>
      <scheme val="minor"/>
    </font>
    <font>
      <sz val="10"/>
      <color theme="1" tint="0.249977111117893"/>
      <name val="Calibri"/>
      <charset val="134"/>
      <scheme val="minor"/>
    </font>
    <font>
      <b/>
      <sz val="11"/>
      <color theme="1"/>
      <name val="Calibri"/>
      <charset val="134"/>
      <scheme val="minor"/>
    </font>
    <font>
      <b/>
      <sz val="8"/>
      <color theme="1"/>
      <name val="Calibri"/>
      <charset val="134"/>
      <scheme val="minor"/>
    </font>
    <font>
      <sz val="10"/>
      <name val="Calibri"/>
      <charset val="134"/>
    </font>
    <font>
      <b/>
      <sz val="16"/>
      <name val="Calibri"/>
      <charset val="134"/>
    </font>
    <font>
      <b/>
      <sz val="10"/>
      <name val="Calibri"/>
      <charset val="134"/>
    </font>
    <font>
      <sz val="10"/>
      <color rgb="FF000000"/>
      <name val="Calibri"/>
      <charset val="134"/>
    </font>
    <font>
      <b/>
      <sz val="18"/>
      <color rgb="FF000000"/>
      <name val="Calibri"/>
      <charset val="134"/>
    </font>
    <font>
      <b/>
      <sz val="12"/>
      <color rgb="FF000000"/>
      <name val="Calibri"/>
      <charset val="134"/>
    </font>
    <font>
      <sz val="9"/>
      <color rgb="FF000000"/>
      <name val="Calibri"/>
      <charset val="134"/>
    </font>
    <font>
      <b/>
      <sz val="10"/>
      <color rgb="FF000000"/>
      <name val="Calibri"/>
      <charset val="134"/>
    </font>
    <font>
      <sz val="10"/>
      <color theme="0"/>
      <name val="Calibri"/>
      <charset val="134"/>
    </font>
    <font>
      <b/>
      <sz val="10"/>
      <color rgb="FFFF0000"/>
      <name val="Calibri"/>
      <charset val="134"/>
    </font>
    <font>
      <sz val="10"/>
      <color rgb="FFFFFFFF"/>
      <name val="Calibri"/>
      <charset val="134"/>
    </font>
    <font>
      <sz val="10"/>
      <color rgb="FF000000"/>
      <name val="DejaVu Sans"/>
      <charset val="134"/>
    </font>
    <font>
      <sz val="9"/>
      <name val="Calibri"/>
      <charset val="134"/>
    </font>
    <font>
      <sz val="9"/>
      <name val="Arial"/>
      <charset val="134"/>
    </font>
    <font>
      <b/>
      <sz val="9"/>
      <name val="Calibri"/>
      <charset val="134"/>
    </font>
    <font>
      <sz val="8"/>
      <name val="Arial"/>
      <charset val="134"/>
    </font>
    <font>
      <b/>
      <sz val="8"/>
      <name val="Calibri"/>
      <charset val="134"/>
    </font>
    <font>
      <sz val="8"/>
      <name val="Calibri"/>
      <charset val="134"/>
    </font>
    <font>
      <sz val="18"/>
      <name val="Calibri"/>
      <charset val="134"/>
    </font>
    <font>
      <u/>
      <sz val="8"/>
      <color rgb="FF800080"/>
      <name val="Calibri"/>
      <charset val="134"/>
    </font>
    <font>
      <sz val="8"/>
      <color theme="0"/>
      <name val="Calibri"/>
      <charset val="134"/>
    </font>
    <font>
      <b/>
      <sz val="8"/>
      <color theme="0"/>
      <name val="Calibri"/>
      <charset val="134"/>
    </font>
    <font>
      <u/>
      <sz val="8"/>
      <color rgb="FF0000FF"/>
      <name val="Calibri"/>
      <charset val="134"/>
    </font>
    <font>
      <b/>
      <sz val="10"/>
      <name val="Arial"/>
      <charset val="134"/>
    </font>
    <font>
      <b/>
      <sz val="8"/>
      <color rgb="FFFFFFFF"/>
      <name val="Calibri"/>
      <charset val="134"/>
    </font>
    <font>
      <sz val="18"/>
      <color rgb="FF000000"/>
      <name val="Calibri"/>
      <charset val="134"/>
    </font>
    <font>
      <sz val="11"/>
      <color rgb="FF000000"/>
      <name val="Calibri"/>
      <charset val="134"/>
    </font>
    <font>
      <b/>
      <sz val="11"/>
      <color rgb="FF000000"/>
      <name val="Calibri"/>
      <charset val="134"/>
    </font>
    <font>
      <sz val="10"/>
      <color rgb="FFFF0000"/>
      <name val="Calibri"/>
      <charset val="134"/>
    </font>
    <font>
      <sz val="11"/>
      <color rgb="FF993300"/>
      <name val="Calibri"/>
      <charset val="134"/>
    </font>
    <font>
      <b/>
      <sz val="12"/>
      <name val="Calibri"/>
      <charset val="134"/>
    </font>
    <font>
      <i/>
      <sz val="10"/>
      <color rgb="FF969696"/>
      <name val="Calibri"/>
      <charset val="134"/>
    </font>
    <font>
      <sz val="10"/>
      <color rgb="FF000000"/>
      <name val="Arial"/>
      <charset val="134"/>
    </font>
    <font>
      <sz val="11"/>
      <name val="Calibri"/>
      <charset val="134"/>
    </font>
    <font>
      <sz val="9"/>
      <color rgb="FF3C3C3C"/>
      <name val="Calibri"/>
      <charset val="134"/>
    </font>
    <font>
      <sz val="12"/>
      <name val="Arial"/>
      <charset val="134"/>
    </font>
    <font>
      <b/>
      <sz val="10"/>
      <color rgb="FFFF0000"/>
      <name val="Arial"/>
      <charset val="134"/>
    </font>
    <font>
      <sz val="12"/>
      <color rgb="FF000000"/>
      <name val="Calibri"/>
      <charset val="134"/>
    </font>
    <font>
      <b/>
      <sz val="14"/>
      <color rgb="FF000000"/>
      <name val="Calibri"/>
      <charset val="134"/>
    </font>
    <font>
      <b/>
      <sz val="16"/>
      <color rgb="FF000000"/>
      <name val="Calibri"/>
      <charset val="134"/>
    </font>
    <font>
      <b/>
      <sz val="10"/>
      <color rgb="FFFFFFFF"/>
      <name val="Calibri"/>
      <charset val="134"/>
    </font>
    <font>
      <b/>
      <sz val="22"/>
      <name val="Calibri"/>
      <charset val="134"/>
    </font>
    <font>
      <i/>
      <sz val="10"/>
      <name val="Calibri"/>
      <charset val="134"/>
    </font>
    <font>
      <i/>
      <sz val="10"/>
      <color rgb="FF000000"/>
      <name val="Calibri"/>
      <charset val="134"/>
    </font>
    <font>
      <b/>
      <sz val="22"/>
      <color rgb="FF000000"/>
      <name val="Calibri"/>
      <charset val="134"/>
    </font>
    <font>
      <strike/>
      <sz val="10"/>
      <name val="Calibri"/>
      <charset val="134"/>
      <scheme val="minor"/>
    </font>
    <font>
      <sz val="10"/>
      <name val="Calibri"/>
      <charset val="134"/>
      <scheme val="minor"/>
    </font>
    <font>
      <b/>
      <sz val="20"/>
      <name val="Calibri"/>
      <charset val="134"/>
    </font>
    <font>
      <strike/>
      <sz val="10"/>
      <name val="Calibri"/>
      <charset val="134"/>
    </font>
    <font>
      <b/>
      <sz val="18"/>
      <name val="Calibri"/>
      <charset val="134"/>
    </font>
    <font>
      <sz val="8"/>
      <color rgb="FF000000"/>
      <name val="Calibri"/>
      <charset val="134"/>
    </font>
    <font>
      <b/>
      <sz val="16"/>
      <color rgb="FFFF0000"/>
      <name val="Calibri"/>
      <charset val="134"/>
    </font>
    <font>
      <b/>
      <u/>
      <sz val="20"/>
      <name val="Calibri"/>
      <charset val="134"/>
    </font>
    <font>
      <u/>
      <sz val="10"/>
      <color rgb="FF0000FF"/>
      <name val="Calibri"/>
      <charset val="134"/>
      <scheme val="minor"/>
    </font>
    <font>
      <sz val="11"/>
      <color theme="0"/>
      <name val="Calibri"/>
      <charset val="0"/>
      <scheme val="minor"/>
    </font>
    <font>
      <b/>
      <sz val="11"/>
      <color rgb="FFFFFFFF"/>
      <name val="Calibri"/>
      <charset val="0"/>
      <scheme val="minor"/>
    </font>
    <font>
      <sz val="11"/>
      <color theme="1"/>
      <name val="Calibri"/>
      <charset val="0"/>
      <scheme val="minor"/>
    </font>
    <font>
      <b/>
      <sz val="13"/>
      <color theme="3"/>
      <name val="Calibri"/>
      <charset val="134"/>
      <scheme val="minor"/>
    </font>
    <font>
      <u/>
      <sz val="11"/>
      <color rgb="FF800080"/>
      <name val="Calibri"/>
      <charset val="0"/>
      <scheme val="minor"/>
    </font>
    <font>
      <sz val="11"/>
      <color rgb="FFFF0000"/>
      <name val="Calibri"/>
      <charset val="0"/>
      <scheme val="minor"/>
    </font>
    <font>
      <b/>
      <sz val="11"/>
      <color theme="3"/>
      <name val="Calibri"/>
      <charset val="134"/>
      <scheme val="minor"/>
    </font>
    <font>
      <sz val="11"/>
      <color rgb="FF006100"/>
      <name val="Calibri"/>
      <charset val="0"/>
      <scheme val="minor"/>
    </font>
    <font>
      <b/>
      <sz val="11"/>
      <color rgb="FFFA7D00"/>
      <name val="Calibri"/>
      <charset val="0"/>
      <scheme val="minor"/>
    </font>
    <font>
      <sz val="11"/>
      <color rgb="FF3F3F76"/>
      <name val="Calibri"/>
      <charset val="0"/>
      <scheme val="minor"/>
    </font>
    <font>
      <b/>
      <sz val="18"/>
      <color theme="3"/>
      <name val="Calibri"/>
      <charset val="134"/>
      <scheme val="minor"/>
    </font>
    <font>
      <b/>
      <sz val="11"/>
      <color rgb="FF3F3F3F"/>
      <name val="Calibri"/>
      <charset val="0"/>
      <scheme val="minor"/>
    </font>
    <font>
      <sz val="11"/>
      <color rgb="FF9C0006"/>
      <name val="Calibri"/>
      <charset val="0"/>
      <scheme val="minor"/>
    </font>
    <font>
      <sz val="11"/>
      <color rgb="FF9C6500"/>
      <name val="Calibri"/>
      <charset val="0"/>
      <scheme val="minor"/>
    </font>
    <font>
      <sz val="11"/>
      <color indexed="8"/>
      <name val="Calibri"/>
      <charset val="0"/>
    </font>
    <font>
      <sz val="11"/>
      <color rgb="FFFF0000"/>
      <name val="Calibri"/>
      <charset val="134"/>
    </font>
    <font>
      <b/>
      <sz val="15"/>
      <color theme="3"/>
      <name val="Calibri"/>
      <charset val="134"/>
      <scheme val="minor"/>
    </font>
    <font>
      <u/>
      <sz val="10"/>
      <color rgb="FF0000FF"/>
      <name val="Arial"/>
      <charset val="134"/>
    </font>
    <font>
      <sz val="11"/>
      <color rgb="FFFA7D00"/>
      <name val="Calibri"/>
      <charset val="0"/>
      <scheme val="minor"/>
    </font>
    <font>
      <sz val="10"/>
      <name val="Arial"/>
      <charset val="0"/>
    </font>
    <font>
      <b/>
      <sz val="11"/>
      <color theme="1"/>
      <name val="Calibri"/>
      <charset val="0"/>
      <scheme val="minor"/>
    </font>
    <font>
      <sz val="10"/>
      <color rgb="FFFF0000"/>
      <name val="Calibri"/>
      <charset val="134"/>
      <scheme val="minor"/>
    </font>
    <font>
      <b/>
      <sz val="8"/>
      <color rgb="FFFF0000"/>
      <name val="Calibri"/>
      <charset val="134"/>
      <scheme val="minor"/>
    </font>
    <font>
      <b/>
      <sz val="10"/>
      <name val="Calibri"/>
      <charset val="134"/>
      <scheme val="minor"/>
    </font>
    <font>
      <sz val="10"/>
      <name val="DejaVu Sans"/>
      <charset val="0"/>
    </font>
    <font>
      <sz val="12"/>
      <name val="DejaVu Sans"/>
      <charset val="134"/>
    </font>
    <font>
      <sz val="9"/>
      <name val="Times New Roman"/>
      <charset val="0"/>
    </font>
    <font>
      <sz val="9"/>
      <name val="Calibri"/>
      <charset val="0"/>
      <scheme val="minor"/>
    </font>
    <font>
      <sz val="8"/>
      <color rgb="FF000000"/>
      <name val="Tahoma"/>
      <charset val="134"/>
    </font>
    <font>
      <sz val="12"/>
      <name val="DejaVu Sans"/>
      <charset val="0"/>
    </font>
    <font>
      <sz val="9"/>
      <name val="Times New Roman"/>
      <charset val="134"/>
    </font>
    <font>
      <sz val="10"/>
      <name val="Calibri"/>
      <charset val="0"/>
      <scheme val="minor"/>
    </font>
  </fonts>
  <fills count="63">
    <fill>
      <patternFill patternType="none"/>
    </fill>
    <fill>
      <patternFill patternType="gray125"/>
    </fill>
    <fill>
      <patternFill patternType="solid">
        <fgColor theme="7"/>
        <bgColor indexed="64"/>
      </patternFill>
    </fill>
    <fill>
      <patternFill patternType="solid">
        <fgColor theme="0" tint="-0.149998474074526"/>
        <bgColor indexed="64"/>
      </patternFill>
    </fill>
    <fill>
      <patternFill patternType="solid">
        <fgColor theme="9" tint="0.599993896298105"/>
        <bgColor indexed="64"/>
      </patternFill>
    </fill>
    <fill>
      <patternFill patternType="solid">
        <fgColor rgb="FFFFFF00"/>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9" tint="0.4"/>
        <bgColor indexed="64"/>
      </patternFill>
    </fill>
    <fill>
      <patternFill patternType="solid">
        <fgColor rgb="FFFF9900"/>
        <bgColor rgb="FFFFCC00"/>
      </patternFill>
    </fill>
    <fill>
      <patternFill patternType="solid">
        <fgColor rgb="FF00DCFF"/>
        <bgColor rgb="FF00CCCC"/>
      </patternFill>
    </fill>
    <fill>
      <patternFill patternType="solid">
        <fgColor rgb="FFFF99CC"/>
        <bgColor rgb="FFFF8080"/>
      </patternFill>
    </fill>
    <fill>
      <patternFill patternType="solid">
        <fgColor rgb="FFAD07B7"/>
        <bgColor rgb="FFFFCC00"/>
      </patternFill>
    </fill>
    <fill>
      <patternFill patternType="solid">
        <fgColor rgb="FFC0C0C0"/>
        <bgColor rgb="FFCCCCFF"/>
      </patternFill>
    </fill>
    <fill>
      <patternFill patternType="solid">
        <fgColor rgb="FFFFFF00"/>
        <bgColor rgb="FFFFFF00"/>
      </patternFill>
    </fill>
    <fill>
      <patternFill patternType="solid">
        <fgColor theme="9" tint="0.4"/>
        <bgColor rgb="FFCCCCFF"/>
      </patternFill>
    </fill>
    <fill>
      <patternFill patternType="solid">
        <fgColor rgb="FFFFFF00"/>
        <bgColor rgb="FFFFCC00"/>
      </patternFill>
    </fill>
    <fill>
      <patternFill patternType="solid">
        <fgColor rgb="FF99CC00"/>
        <bgColor rgb="FFFFCC00"/>
      </patternFill>
    </fill>
    <fill>
      <patternFill patternType="solid">
        <fgColor rgb="FF99CCFF"/>
        <bgColor rgb="FFCCCCFF"/>
      </patternFill>
    </fill>
    <fill>
      <patternFill patternType="solid">
        <fgColor rgb="FFCC99FF"/>
        <bgColor rgb="FF9999FF"/>
      </patternFill>
    </fill>
    <fill>
      <patternFill patternType="solid">
        <fgColor rgb="FF339966"/>
        <bgColor rgb="FF008080"/>
      </patternFill>
    </fill>
    <fill>
      <patternFill patternType="solid">
        <fgColor rgb="FFCCFFCC"/>
        <bgColor rgb="FFCCFFFF"/>
      </patternFill>
    </fill>
    <fill>
      <patternFill patternType="solid">
        <fgColor rgb="FFFFCC99"/>
        <bgColor rgb="FFC0C0C0"/>
      </patternFill>
    </fill>
    <fill>
      <patternFill patternType="solid">
        <fgColor theme="8" tint="-0.25"/>
        <bgColor indexed="64"/>
      </patternFill>
    </fill>
    <fill>
      <patternFill patternType="solid">
        <fgColor rgb="FFFFFF00"/>
        <bgColor rgb="FFFFFFCC"/>
      </patternFill>
    </fill>
    <fill>
      <patternFill patternType="solid">
        <fgColor rgb="FFFF0000"/>
        <bgColor rgb="FF993300"/>
      </patternFill>
    </fill>
    <fill>
      <patternFill patternType="solid">
        <fgColor rgb="FF00CCCC"/>
        <bgColor rgb="FF00DCFF"/>
      </patternFill>
    </fill>
    <fill>
      <patternFill patternType="solid">
        <fgColor rgb="FF00FF00"/>
        <bgColor rgb="FF00CCCC"/>
      </patternFill>
    </fill>
    <fill>
      <patternFill patternType="solid">
        <fgColor rgb="FF0000FF"/>
        <bgColor rgb="FF0000FF"/>
      </patternFill>
    </fill>
    <fill>
      <patternFill patternType="solid">
        <fgColor rgb="FF00FFFF"/>
        <bgColor rgb="FF00FFFF"/>
      </patternFill>
    </fill>
    <fill>
      <patternFill patternType="solid">
        <fgColor rgb="FF808080"/>
        <bgColor rgb="FF969696"/>
      </patternFill>
    </fill>
    <fill>
      <patternFill patternType="solid">
        <fgColor rgb="FFFFC000"/>
        <bgColor rgb="FFFFFF00"/>
      </patternFill>
    </fill>
    <fill>
      <patternFill patternType="solid">
        <fgColor rgb="FFFFCC00"/>
        <bgColor rgb="FFFFFF00"/>
      </patternFill>
    </fill>
    <fill>
      <patternFill patternType="solid">
        <fgColor rgb="FFFFC000"/>
        <bgColor rgb="FF993300"/>
      </patternFill>
    </fill>
    <fill>
      <patternFill patternType="solid">
        <fgColor rgb="FF3366FF"/>
        <bgColor rgb="FF0066CC"/>
      </patternFill>
    </fill>
    <fill>
      <patternFill patternType="solid">
        <fgColor rgb="FFCCFFFF"/>
        <bgColor rgb="FFCCFFFF"/>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7" tint="0.799981688894314"/>
        <bgColor indexed="64"/>
      </patternFill>
    </fill>
    <fill>
      <patternFill patternType="solid">
        <fgColor rgb="FFFFCC99"/>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5"/>
        <bgColor indexed="64"/>
      </patternFill>
    </fill>
    <fill>
      <patternFill patternType="solid">
        <fgColor theme="6"/>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4"/>
        <bgColor indexed="64"/>
      </patternFill>
    </fill>
    <fill>
      <patternFill patternType="solid">
        <fgColor theme="9"/>
        <bgColor indexed="64"/>
      </patternFill>
    </fill>
    <fill>
      <patternFill patternType="solid">
        <fgColor theme="8"/>
        <bgColor indexed="64"/>
      </patternFill>
    </fill>
  </fills>
  <borders count="110">
    <border>
      <left/>
      <right/>
      <top/>
      <bottom/>
      <diagonal/>
    </border>
    <border>
      <left style="medium">
        <color auto="true"/>
      </left>
      <right/>
      <top style="medium">
        <color auto="true"/>
      </top>
      <bottom/>
      <diagonal/>
    </border>
    <border>
      <left/>
      <right/>
      <top style="medium">
        <color auto="true"/>
      </top>
      <bottom/>
      <diagonal/>
    </border>
    <border>
      <left style="medium">
        <color auto="true"/>
      </left>
      <right/>
      <top style="medium">
        <color auto="true"/>
      </top>
      <bottom style="medium">
        <color auto="true"/>
      </bottom>
      <diagonal/>
    </border>
    <border>
      <left/>
      <right/>
      <top style="medium">
        <color auto="true"/>
      </top>
      <bottom style="medium">
        <color auto="true"/>
      </bottom>
      <diagonal/>
    </border>
    <border>
      <left style="thin">
        <color auto="true"/>
      </left>
      <right/>
      <top style="medium">
        <color auto="true"/>
      </top>
      <bottom/>
      <diagonal/>
    </border>
    <border>
      <left style="thin">
        <color auto="true"/>
      </left>
      <right/>
      <top/>
      <bottom/>
      <diagonal/>
    </border>
    <border>
      <left style="thin">
        <color auto="true"/>
      </left>
      <right style="thin">
        <color auto="true"/>
      </right>
      <top style="thin">
        <color auto="true"/>
      </top>
      <bottom style="thin">
        <color auto="true"/>
      </bottom>
      <diagonal/>
    </border>
    <border>
      <left style="thin">
        <color auto="true"/>
      </left>
      <right/>
      <top/>
      <bottom style="medium">
        <color auto="true"/>
      </bottom>
      <diagonal/>
    </border>
    <border>
      <left/>
      <right style="medium">
        <color auto="true"/>
      </right>
      <top style="medium">
        <color auto="true"/>
      </top>
      <bottom/>
      <diagonal/>
    </border>
    <border>
      <left/>
      <right style="medium">
        <color auto="true"/>
      </right>
      <top style="medium">
        <color auto="true"/>
      </top>
      <bottom style="medium">
        <color auto="true"/>
      </bottom>
      <diagonal/>
    </border>
    <border>
      <left/>
      <right style="thin">
        <color auto="true"/>
      </right>
      <top style="medium">
        <color auto="true"/>
      </top>
      <bottom/>
      <diagonal/>
    </border>
    <border>
      <left/>
      <right style="thin">
        <color auto="true"/>
      </right>
      <top/>
      <bottom/>
      <diagonal/>
    </border>
    <border>
      <left/>
      <right style="thin">
        <color auto="true"/>
      </right>
      <top/>
      <bottom style="medium">
        <color auto="true"/>
      </bottom>
      <diagonal/>
    </border>
    <border>
      <left style="thin">
        <color auto="true"/>
      </left>
      <right/>
      <top/>
      <bottom style="thin">
        <color auto="true"/>
      </bottom>
      <diagonal/>
    </border>
    <border>
      <left/>
      <right/>
      <top/>
      <bottom style="thin">
        <color auto="true"/>
      </bottom>
      <diagonal/>
    </border>
    <border>
      <left style="thin">
        <color auto="true"/>
      </left>
      <right/>
      <top style="thin">
        <color auto="true"/>
      </top>
      <bottom/>
      <diagonal/>
    </border>
    <border>
      <left/>
      <right/>
      <top style="thin">
        <color auto="true"/>
      </top>
      <bottom/>
      <diagonal/>
    </border>
    <border>
      <left style="thin">
        <color auto="true"/>
      </left>
      <right/>
      <top/>
      <bottom style="double">
        <color auto="true"/>
      </bottom>
      <diagonal/>
    </border>
    <border>
      <left/>
      <right/>
      <top/>
      <bottom style="double">
        <color auto="true"/>
      </bottom>
      <diagonal/>
    </border>
    <border>
      <left style="thin">
        <color auto="true"/>
      </left>
      <right/>
      <top style="double">
        <color auto="true"/>
      </top>
      <bottom style="thin">
        <color auto="true"/>
      </bottom>
      <diagonal/>
    </border>
    <border>
      <left/>
      <right/>
      <top style="double">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bottom style="thin">
        <color auto="true"/>
      </bottom>
      <diagonal/>
    </border>
    <border>
      <left/>
      <right style="thin">
        <color auto="true"/>
      </right>
      <top/>
      <bottom style="thin">
        <color auto="true"/>
      </bottom>
      <diagonal/>
    </border>
    <border>
      <left/>
      <right style="thin">
        <color auto="true"/>
      </right>
      <top style="thin">
        <color auto="true"/>
      </top>
      <bottom/>
      <diagonal/>
    </border>
    <border>
      <left/>
      <right style="thin">
        <color auto="true"/>
      </right>
      <top/>
      <bottom style="double">
        <color auto="true"/>
      </bottom>
      <diagonal/>
    </border>
    <border>
      <left/>
      <right style="thin">
        <color auto="true"/>
      </right>
      <top style="double">
        <color auto="true"/>
      </top>
      <bottom style="thin">
        <color auto="true"/>
      </bottom>
      <diagonal/>
    </border>
    <border>
      <left/>
      <right style="thin">
        <color auto="true"/>
      </right>
      <top style="thin">
        <color auto="true"/>
      </top>
      <bottom style="thin">
        <color auto="true"/>
      </bottom>
      <diagonal/>
    </border>
    <border>
      <left style="medium">
        <color rgb="FF303030"/>
      </left>
      <right style="medium">
        <color rgb="FF303030"/>
      </right>
      <top style="medium">
        <color rgb="FF303030"/>
      </top>
      <bottom style="medium">
        <color rgb="FF303030"/>
      </bottom>
      <diagonal/>
    </border>
    <border>
      <left style="medium">
        <color rgb="FFFF0000"/>
      </left>
      <right style="medium">
        <color rgb="FFFF0000"/>
      </right>
      <top style="medium">
        <color rgb="FFFF0000"/>
      </top>
      <bottom style="medium">
        <color rgb="FFFF0000"/>
      </bottom>
      <diagonal/>
    </border>
    <border>
      <left style="medium">
        <color rgb="FF202020"/>
      </left>
      <right style="thin">
        <color rgb="FF202020"/>
      </right>
      <top style="thin">
        <color rgb="FF202020"/>
      </top>
      <bottom style="thin">
        <color rgb="FF202020"/>
      </bottom>
      <diagonal/>
    </border>
    <border>
      <left style="thin">
        <color rgb="FF202020"/>
      </left>
      <right style="thin">
        <color rgb="FF202020"/>
      </right>
      <top style="thin">
        <color rgb="FF202020"/>
      </top>
      <bottom style="thin">
        <color rgb="FF202020"/>
      </bottom>
      <diagonal/>
    </border>
    <border>
      <left style="thin">
        <color rgb="FF3C3C3C"/>
      </left>
      <right style="thin">
        <color rgb="FF3C3C3C"/>
      </right>
      <top style="thin">
        <color rgb="FF3C3C3C"/>
      </top>
      <bottom style="thin">
        <color rgb="FF3C3C3C"/>
      </bottom>
      <diagonal/>
    </border>
    <border>
      <left style="thin">
        <color rgb="FF202020"/>
      </left>
      <right style="thin">
        <color rgb="FF202020"/>
      </right>
      <top style="thin">
        <color rgb="FF202020"/>
      </top>
      <bottom/>
      <diagonal/>
    </border>
    <border>
      <left style="thin">
        <color rgb="FF202020"/>
      </left>
      <right/>
      <top style="thin">
        <color rgb="FF202020"/>
      </top>
      <bottom style="thin">
        <color rgb="FF202020"/>
      </bottom>
      <diagonal/>
    </border>
    <border>
      <left style="thin">
        <color rgb="FF303030"/>
      </left>
      <right style="thin">
        <color rgb="FF303030"/>
      </right>
      <top style="thin">
        <color rgb="FF303030"/>
      </top>
      <bottom style="thin">
        <color rgb="FF303030"/>
      </bottom>
      <diagonal/>
    </border>
    <border>
      <left/>
      <right style="thin">
        <color rgb="FF3C3C3C"/>
      </right>
      <top style="thin">
        <color rgb="FF3C3C3C"/>
      </top>
      <bottom style="thin">
        <color rgb="FF3C3C3C"/>
      </bottom>
      <diagonal/>
    </border>
    <border>
      <left style="thin">
        <color rgb="FF202020"/>
      </left>
      <right style="medium">
        <color rgb="FF202020"/>
      </right>
      <top style="thin">
        <color rgb="FF202020"/>
      </top>
      <bottom style="thin">
        <color rgb="FF202020"/>
      </bottom>
      <diagonal/>
    </border>
    <border>
      <left style="thin">
        <color rgb="FF303030"/>
      </left>
      <right style="medium">
        <color auto="true"/>
      </right>
      <top style="thin">
        <color rgb="FF303030"/>
      </top>
      <bottom style="thin">
        <color rgb="FF303030"/>
      </bottom>
      <diagonal/>
    </border>
    <border>
      <left style="medium">
        <color rgb="FF202020"/>
      </left>
      <right style="thin">
        <color rgb="FF202020"/>
      </right>
      <top/>
      <bottom style="thin">
        <color rgb="FF202020"/>
      </bottom>
      <diagonal/>
    </border>
    <border>
      <left style="thin">
        <color rgb="FF202020"/>
      </left>
      <right style="thin">
        <color rgb="FF202020"/>
      </right>
      <top/>
      <bottom style="thin">
        <color rgb="FF202020"/>
      </bottom>
      <diagonal/>
    </border>
    <border>
      <left style="thin">
        <color rgb="FF3C3C3C"/>
      </left>
      <right style="thin">
        <color rgb="FF3C3C3C"/>
      </right>
      <top/>
      <bottom style="thin">
        <color rgb="FF3C3C3C"/>
      </bottom>
      <diagonal/>
    </border>
    <border>
      <left style="medium">
        <color rgb="FF202020"/>
      </left>
      <right style="thin">
        <color rgb="FF202020"/>
      </right>
      <top style="thin">
        <color rgb="FF202020"/>
      </top>
      <bottom/>
      <diagonal/>
    </border>
    <border>
      <left style="thin">
        <color rgb="FF202020"/>
      </left>
      <right/>
      <top style="thin">
        <color rgb="FF202020"/>
      </top>
      <bottom/>
      <diagonal/>
    </border>
    <border>
      <left/>
      <right style="thin">
        <color rgb="FF3C3C3C"/>
      </right>
      <top style="thin">
        <color rgb="FF3C3C3C"/>
      </top>
      <bottom style="thin">
        <color rgb="FF202020"/>
      </bottom>
      <diagonal/>
    </border>
    <border>
      <left style="thin">
        <color rgb="FF202020"/>
      </left>
      <right style="medium">
        <color rgb="FF202020"/>
      </right>
      <top/>
      <bottom style="thin">
        <color rgb="FF202020"/>
      </bottom>
      <diagonal/>
    </border>
    <border>
      <left/>
      <right style="thin">
        <color rgb="FF202020"/>
      </right>
      <top/>
      <bottom style="thin">
        <color rgb="FF202020"/>
      </bottom>
      <diagonal/>
    </border>
    <border>
      <left/>
      <right style="thin">
        <color rgb="FF202020"/>
      </right>
      <top style="thin">
        <color rgb="FF202020"/>
      </top>
      <bottom style="thin">
        <color rgb="FF202020"/>
      </bottom>
      <diagonal/>
    </border>
    <border>
      <left style="thin">
        <color rgb="FF202020"/>
      </left>
      <right style="medium">
        <color auto="true"/>
      </right>
      <top style="thin">
        <color rgb="FF202020"/>
      </top>
      <bottom style="thin">
        <color rgb="FF202020"/>
      </bottom>
      <diagonal/>
    </border>
    <border>
      <left style="thin">
        <color rgb="FF3C3C3C"/>
      </left>
      <right/>
      <top style="thin">
        <color rgb="FF3C3C3C"/>
      </top>
      <bottom style="thin">
        <color rgb="FF3C3C3C"/>
      </bottom>
      <diagonal/>
    </border>
    <border>
      <left style="thin">
        <color rgb="FF303030"/>
      </left>
      <right style="thin">
        <color rgb="FF303030"/>
      </right>
      <top style="thin">
        <color rgb="FF303030"/>
      </top>
      <bottom/>
      <diagonal/>
    </border>
    <border>
      <left style="thin">
        <color rgb="FF3C3C3C"/>
      </left>
      <right/>
      <top/>
      <bottom style="thin">
        <color rgb="FF3C3C3C"/>
      </bottom>
      <diagonal/>
    </border>
    <border>
      <left style="thin">
        <color rgb="FF3C3C3C"/>
      </left>
      <right style="thin">
        <color rgb="FF3C3C3C"/>
      </right>
      <top style="thin">
        <color rgb="FF3C3C3C"/>
      </top>
      <bottom/>
      <diagonal/>
    </border>
    <border>
      <left style="thin">
        <color rgb="FF303030"/>
      </left>
      <right style="thin">
        <color rgb="FF303030"/>
      </right>
      <top/>
      <bottom style="thin">
        <color rgb="FF303030"/>
      </bottom>
      <diagonal/>
    </border>
    <border>
      <left style="thin">
        <color rgb="FF202020"/>
      </left>
      <right/>
      <top/>
      <bottom style="thin">
        <color rgb="FF202020"/>
      </bottom>
      <diagonal/>
    </border>
    <border>
      <left/>
      <right style="medium">
        <color auto="true"/>
      </right>
      <top/>
      <bottom style="thin">
        <color rgb="FF202020"/>
      </bottom>
      <diagonal/>
    </border>
    <border>
      <left/>
      <right style="medium">
        <color auto="true"/>
      </right>
      <top style="thin">
        <color rgb="FF202020"/>
      </top>
      <bottom style="thin">
        <color rgb="FF202020"/>
      </bottom>
      <diagonal/>
    </border>
    <border>
      <left/>
      <right/>
      <top style="thin">
        <color rgb="FF3C3C3C"/>
      </top>
      <bottom style="thin">
        <color rgb="FF3C3C3C"/>
      </bottom>
      <diagonal/>
    </border>
    <border>
      <left style="thin">
        <color rgb="FF202020"/>
      </left>
      <right/>
      <top style="thin">
        <color auto="true"/>
      </top>
      <bottom style="thin">
        <color auto="true"/>
      </bottom>
      <diagonal/>
    </border>
    <border>
      <left style="thin">
        <color rgb="FF202020"/>
      </left>
      <right/>
      <top/>
      <bottom style="thin">
        <color auto="true"/>
      </bottom>
      <diagonal/>
    </border>
    <border>
      <left/>
      <right/>
      <top style="thin">
        <color rgb="FF202020"/>
      </top>
      <bottom/>
      <diagonal/>
    </border>
    <border>
      <left/>
      <right/>
      <top style="thin">
        <color rgb="FF3C3C3C"/>
      </top>
      <bottom/>
      <diagonal/>
    </border>
    <border>
      <left style="medium">
        <color rgb="FF202020"/>
      </left>
      <right/>
      <top style="thin">
        <color rgb="FF202020"/>
      </top>
      <bottom style="thin">
        <color rgb="FF202020"/>
      </bottom>
      <diagonal/>
    </border>
    <border>
      <left/>
      <right style="medium">
        <color rgb="FF202020"/>
      </right>
      <top/>
      <bottom/>
      <diagonal/>
    </border>
    <border>
      <left style="thin">
        <color rgb="FF202020"/>
      </left>
      <right style="medium">
        <color rgb="FF202020"/>
      </right>
      <top style="thin">
        <color auto="true"/>
      </top>
      <bottom style="thin">
        <color auto="true"/>
      </bottom>
      <diagonal/>
    </border>
    <border>
      <left style="thin">
        <color rgb="FF202020"/>
      </left>
      <right style="medium">
        <color rgb="FF202020"/>
      </right>
      <top/>
      <bottom style="thin">
        <color auto="true"/>
      </bottom>
      <diagonal/>
    </border>
    <border>
      <left/>
      <right/>
      <top style="thin">
        <color rgb="FF202020"/>
      </top>
      <bottom style="thin">
        <color rgb="FF202020"/>
      </bottom>
      <diagonal/>
    </border>
    <border>
      <left style="thin">
        <color rgb="FF3C3C3C"/>
      </left>
      <right style="medium">
        <color rgb="FF3C3C3C"/>
      </right>
      <top style="thin">
        <color rgb="FF3C3C3C"/>
      </top>
      <bottom style="thin">
        <color rgb="FF3C3C3C"/>
      </bottom>
      <diagonal/>
    </border>
    <border>
      <left style="thin">
        <color rgb="FF202020"/>
      </left>
      <right/>
      <top style="thin">
        <color rgb="FF3C3C3C"/>
      </top>
      <bottom style="thin">
        <color rgb="FF3C3C3C"/>
      </bottom>
      <diagonal/>
    </border>
    <border>
      <left style="medium">
        <color rgb="FF303030"/>
      </left>
      <right/>
      <top/>
      <bottom/>
      <diagonal/>
    </border>
    <border>
      <left style="medium">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thin">
        <color rgb="FF303030"/>
      </bottom>
      <diagonal/>
    </border>
    <border>
      <left style="thin">
        <color rgb="FF303030"/>
      </left>
      <right style="thin">
        <color rgb="FF303030"/>
      </right>
      <top style="thin">
        <color rgb="FF303030"/>
      </top>
      <bottom style="medium">
        <color rgb="FF303030"/>
      </bottom>
      <diagonal/>
    </border>
    <border>
      <left style="thin">
        <color rgb="FF303030"/>
      </left>
      <right style="medium">
        <color rgb="FF303030"/>
      </right>
      <top style="medium">
        <color rgb="FF303030"/>
      </top>
      <bottom style="medium">
        <color rgb="FF303030"/>
      </bottom>
      <diagonal/>
    </border>
    <border>
      <left style="thin">
        <color rgb="FF303030"/>
      </left>
      <right style="medium">
        <color rgb="FF303030"/>
      </right>
      <top style="medium">
        <color rgb="FF303030"/>
      </top>
      <bottom style="thin">
        <color rgb="FF303030"/>
      </bottom>
      <diagonal/>
    </border>
    <border>
      <left style="thin">
        <color rgb="FF303030"/>
      </left>
      <right style="medium">
        <color rgb="FF303030"/>
      </right>
      <top style="thin">
        <color rgb="FF303030"/>
      </top>
      <bottom style="thin">
        <color rgb="FF303030"/>
      </bottom>
      <diagonal/>
    </border>
    <border>
      <left style="thin">
        <color rgb="FF303030"/>
      </left>
      <right style="medium">
        <color rgb="FF303030"/>
      </right>
      <top/>
      <bottom/>
      <diagonal/>
    </border>
    <border>
      <left style="thin">
        <color rgb="FF303030"/>
      </left>
      <right style="thin">
        <color rgb="FF303030"/>
      </right>
      <top style="thin">
        <color auto="true"/>
      </top>
      <bottom style="medium">
        <color rgb="FF303030"/>
      </bottom>
      <diagonal/>
    </border>
    <border>
      <left style="thin">
        <color rgb="FF303030"/>
      </left>
      <right style="medium">
        <color rgb="FF303030"/>
      </right>
      <top style="thin">
        <color rgb="FF303030"/>
      </top>
      <bottom style="medium">
        <color rgb="FF303030"/>
      </bottom>
      <diagonal/>
    </border>
    <border>
      <left style="thin">
        <color rgb="FF202020"/>
      </left>
      <right/>
      <top/>
      <bottom/>
      <diagonal/>
    </border>
    <border>
      <left style="thin">
        <color rgb="FF202020"/>
      </left>
      <right style="thin">
        <color rgb="FF202020"/>
      </right>
      <top style="thin">
        <color rgb="FF202020"/>
      </top>
      <bottom style="thin">
        <color rgb="FF303030"/>
      </bottom>
      <diagonal/>
    </border>
    <border>
      <left/>
      <right style="thin">
        <color rgb="FF202020"/>
      </right>
      <top style="thin">
        <color rgb="FF202020"/>
      </top>
      <bottom/>
      <diagonal/>
    </border>
    <border>
      <left style="medium">
        <color rgb="FF202020"/>
      </left>
      <right/>
      <top style="thin">
        <color rgb="FF3C3C3C"/>
      </top>
      <bottom style="thin">
        <color rgb="FF3C3C3C"/>
      </bottom>
      <diagonal/>
    </border>
    <border>
      <left style="thin">
        <color rgb="FF3C3C3C"/>
      </left>
      <right style="medium">
        <color rgb="FF202020"/>
      </right>
      <top style="thin">
        <color rgb="FF3C3C3C"/>
      </top>
      <bottom style="thin">
        <color rgb="FF3C3C3C"/>
      </bottom>
      <diagonal/>
    </border>
    <border>
      <left style="medium">
        <color rgb="FF202020"/>
      </left>
      <right style="thin">
        <color rgb="FF3C3C3C"/>
      </right>
      <top style="thin">
        <color rgb="FF3C3C3C"/>
      </top>
      <bottom style="thin">
        <color rgb="FF3C3C3C"/>
      </bottom>
      <diagonal/>
    </border>
    <border>
      <left/>
      <right style="medium">
        <color rgb="FF3C3C3C"/>
      </right>
      <top style="thin">
        <color rgb="FF3C3C3C"/>
      </top>
      <bottom style="thin">
        <color rgb="FF3C3C3C"/>
      </bottom>
      <diagonal/>
    </border>
    <border>
      <left style="thin">
        <color rgb="FF3C3C3C"/>
      </left>
      <right style="medium">
        <color rgb="FF3C3C3C"/>
      </right>
      <top style="thin">
        <color rgb="FF3C3C3C"/>
      </top>
      <bottom/>
      <diagonal/>
    </border>
    <border>
      <left style="thin">
        <color rgb="FF202020"/>
      </left>
      <right style="medium">
        <color rgb="FF3C3C3C"/>
      </right>
      <top style="thin">
        <color rgb="FF202020"/>
      </top>
      <bottom style="thin">
        <color rgb="FF202020"/>
      </bottom>
      <diagonal/>
    </border>
    <border>
      <left style="thin">
        <color rgb="FF3C3C3C"/>
      </left>
      <right style="medium">
        <color rgb="FF3C3C3C"/>
      </right>
      <top/>
      <bottom style="thin">
        <color rgb="FF3C3C3C"/>
      </bottom>
      <diagonal/>
    </border>
    <border>
      <left/>
      <right style="medium">
        <color auto="true"/>
      </right>
      <top style="thin">
        <color rgb="FF3C3C3C"/>
      </top>
      <bottom style="thin">
        <color rgb="FF3C3C3C"/>
      </bottom>
      <diagonal/>
    </border>
    <border>
      <left style="medium">
        <color rgb="FF202020"/>
      </left>
      <right style="thin">
        <color rgb="FF3C3C3C"/>
      </right>
      <top style="thin">
        <color rgb="FF3C3C3C"/>
      </top>
      <bottom style="thin">
        <color rgb="FF202020"/>
      </bottom>
      <diagonal/>
    </border>
    <border>
      <left style="thin">
        <color rgb="FF3C3C3C"/>
      </left>
      <right style="thin">
        <color rgb="FF3C3C3C"/>
      </right>
      <top style="thin">
        <color rgb="FF3C3C3C"/>
      </top>
      <bottom style="thin">
        <color rgb="FF202020"/>
      </bottom>
      <diagonal/>
    </border>
    <border>
      <left style="medium">
        <color rgb="FF202020"/>
      </left>
      <right/>
      <top/>
      <bottom/>
      <diagonal/>
    </border>
    <border>
      <left style="medium">
        <color rgb="FF202020"/>
      </left>
      <right style="medium">
        <color rgb="FF202020"/>
      </right>
      <top/>
      <bottom/>
      <diagonal/>
    </border>
    <border>
      <left style="medium">
        <color rgb="FF3C3C3C"/>
      </left>
      <right/>
      <top/>
      <bottom/>
      <diagonal/>
    </border>
    <border>
      <left/>
      <right/>
      <top/>
      <bottom style="thin">
        <color rgb="FF202020"/>
      </bottom>
      <diagonal/>
    </border>
    <border>
      <left/>
      <right/>
      <top/>
      <bottom style="thin">
        <color rgb="FF3C3C3C"/>
      </bottom>
      <diagonal/>
    </border>
    <border>
      <left style="thin">
        <color auto="true"/>
      </left>
      <right style="thin">
        <color auto="true"/>
      </right>
      <top style="thin">
        <color auto="true"/>
      </top>
      <bottom/>
      <diagonal/>
    </border>
    <border>
      <left style="thin">
        <color rgb="FF3C3C3C"/>
      </left>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0" fontId="79" fillId="0" borderId="0"/>
    <xf numFmtId="0" fontId="79" fillId="0" borderId="0"/>
    <xf numFmtId="0" fontId="65" fillId="59" borderId="0" applyNumberFormat="false" applyBorder="false" applyAlignment="false" applyProtection="false">
      <alignment vertical="center"/>
    </xf>
    <xf numFmtId="0" fontId="67" fillId="4" borderId="0" applyNumberFormat="false" applyBorder="false" applyAlignment="false" applyProtection="false">
      <alignment vertical="center"/>
    </xf>
    <xf numFmtId="0" fontId="65" fillId="58" borderId="0" applyNumberFormat="false" applyBorder="false" applyAlignment="false" applyProtection="false">
      <alignment vertical="center"/>
    </xf>
    <xf numFmtId="0" fontId="65" fillId="61" borderId="0" applyNumberFormat="false" applyBorder="false" applyAlignment="false" applyProtection="false">
      <alignment vertical="center"/>
    </xf>
    <xf numFmtId="0" fontId="67" fillId="57" borderId="0" applyNumberFormat="false" applyBorder="false" applyAlignment="false" applyProtection="false">
      <alignment vertical="center"/>
    </xf>
    <xf numFmtId="0" fontId="67" fillId="56" borderId="0" applyNumberFormat="false" applyBorder="false" applyAlignment="false" applyProtection="false">
      <alignment vertical="center"/>
    </xf>
    <xf numFmtId="0" fontId="65" fillId="49" borderId="0" applyNumberFormat="false" applyBorder="false" applyAlignment="false" applyProtection="false">
      <alignment vertical="center"/>
    </xf>
    <xf numFmtId="0" fontId="65" fillId="62" borderId="0" applyNumberFormat="false" applyBorder="false" applyAlignment="false" applyProtection="false">
      <alignment vertical="center"/>
    </xf>
    <xf numFmtId="0" fontId="67" fillId="55" borderId="0" applyNumberFormat="false" applyBorder="false" applyAlignment="false" applyProtection="false">
      <alignment vertical="center"/>
    </xf>
    <xf numFmtId="0" fontId="65" fillId="2" borderId="0" applyNumberFormat="false" applyBorder="false" applyAlignment="false" applyProtection="false">
      <alignment vertical="center"/>
    </xf>
    <xf numFmtId="0" fontId="83" fillId="0" borderId="108" applyNumberFormat="false" applyFill="false" applyAlignment="false" applyProtection="false">
      <alignment vertical="center"/>
    </xf>
    <xf numFmtId="0" fontId="67" fillId="53" borderId="0" applyNumberFormat="false" applyBorder="false" applyAlignment="false" applyProtection="false">
      <alignment vertical="center"/>
    </xf>
    <xf numFmtId="0" fontId="65" fillId="54" borderId="0" applyNumberFormat="false" applyBorder="false" applyAlignment="false" applyProtection="false">
      <alignment vertical="center"/>
    </xf>
    <xf numFmtId="0" fontId="65" fillId="51" borderId="0" applyNumberFormat="false" applyBorder="false" applyAlignment="false" applyProtection="false">
      <alignment vertical="center"/>
    </xf>
    <xf numFmtId="0" fontId="67" fillId="7" borderId="0" applyNumberFormat="false" applyBorder="false" applyAlignment="false" applyProtection="false">
      <alignment vertical="center"/>
    </xf>
    <xf numFmtId="0" fontId="67" fillId="52" borderId="0" applyNumberFormat="false" applyBorder="false" applyAlignment="false" applyProtection="false">
      <alignment vertical="center"/>
    </xf>
    <xf numFmtId="0" fontId="65" fillId="50" borderId="0" applyNumberFormat="false" applyBorder="false" applyAlignment="false" applyProtection="false">
      <alignment vertical="center"/>
    </xf>
    <xf numFmtId="0" fontId="67" fillId="48" borderId="0" applyNumberFormat="false" applyBorder="false" applyAlignment="false" applyProtection="false">
      <alignment vertical="center"/>
    </xf>
    <xf numFmtId="0" fontId="67" fillId="6" borderId="0" applyNumberFormat="false" applyBorder="false" applyAlignment="false" applyProtection="false">
      <alignment vertical="center"/>
    </xf>
    <xf numFmtId="0" fontId="65" fillId="60" borderId="0" applyNumberFormat="false" applyBorder="false" applyAlignment="false" applyProtection="false">
      <alignment vertical="center"/>
    </xf>
    <xf numFmtId="0" fontId="78" fillId="47" borderId="0" applyNumberFormat="false" applyBorder="false" applyAlignment="false" applyProtection="false">
      <alignment vertical="center"/>
    </xf>
    <xf numFmtId="0" fontId="65" fillId="39" borderId="0" applyNumberFormat="false" applyBorder="false" applyAlignment="false" applyProtection="false">
      <alignment vertical="center"/>
    </xf>
    <xf numFmtId="0" fontId="77" fillId="46" borderId="0" applyNumberFormat="false" applyBorder="false" applyAlignment="false" applyProtection="false">
      <alignment vertical="center"/>
    </xf>
    <xf numFmtId="0" fontId="67" fillId="43" borderId="0" applyNumberFormat="false" applyBorder="false" applyAlignment="false" applyProtection="false">
      <alignment vertical="center"/>
    </xf>
    <xf numFmtId="0" fontId="85" fillId="0" borderId="109" applyNumberFormat="false" applyFill="false" applyAlignment="false" applyProtection="false">
      <alignment vertical="center"/>
    </xf>
    <xf numFmtId="0" fontId="76" fillId="42" borderId="107" applyNumberFormat="false" applyAlignment="false" applyProtection="false">
      <alignment vertical="center"/>
    </xf>
    <xf numFmtId="44" fontId="0" fillId="0" borderId="0" applyBorder="false" applyAlignment="false" applyProtection="false"/>
    <xf numFmtId="0" fontId="67" fillId="45" borderId="0" applyNumberFormat="false" applyBorder="false" applyAlignment="false" applyProtection="false">
      <alignment vertical="center"/>
    </xf>
    <xf numFmtId="0" fontId="1" fillId="38" borderId="104" applyNumberFormat="false" applyFont="false" applyAlignment="false" applyProtection="false">
      <alignment vertical="center"/>
    </xf>
    <xf numFmtId="0" fontId="74" fillId="44" borderId="106" applyNumberFormat="false" applyAlignment="false" applyProtection="false">
      <alignment vertical="center"/>
    </xf>
    <xf numFmtId="0" fontId="71" fillId="0" borderId="0" applyNumberFormat="false" applyFill="false" applyBorder="false" applyAlignment="false" applyProtection="false">
      <alignment vertical="center"/>
    </xf>
    <xf numFmtId="0" fontId="73" fillId="42" borderId="106" applyNumberFormat="false" applyAlignment="false" applyProtection="false">
      <alignment vertical="center"/>
    </xf>
    <xf numFmtId="0" fontId="72" fillId="41" borderId="0" applyNumberFormat="false" applyBorder="false" applyAlignment="false" applyProtection="false">
      <alignment vertical="center"/>
    </xf>
    <xf numFmtId="0" fontId="71" fillId="0" borderId="105" applyNumberFormat="false" applyFill="false" applyAlignment="false" applyProtection="false">
      <alignment vertical="center"/>
    </xf>
    <xf numFmtId="0" fontId="80" fillId="0" borderId="0" applyBorder="false" applyAlignment="false" applyProtection="false"/>
    <xf numFmtId="0" fontId="81" fillId="0" borderId="103" applyNumberFormat="false" applyFill="false" applyAlignment="false" applyProtection="false">
      <alignment vertical="center"/>
    </xf>
    <xf numFmtId="0" fontId="84" fillId="0" borderId="0"/>
    <xf numFmtId="41" fontId="0" fillId="0" borderId="0" applyBorder="false" applyAlignment="false" applyProtection="false"/>
    <xf numFmtId="0" fontId="67" fillId="40" borderId="0" applyNumberFormat="false" applyBorder="false" applyAlignment="false" applyProtection="false">
      <alignment vertical="center"/>
    </xf>
    <xf numFmtId="0" fontId="75" fillId="0" borderId="0" applyNumberFormat="false" applyFill="false" applyBorder="false" applyAlignment="false" applyProtection="false">
      <alignment vertical="center"/>
    </xf>
    <xf numFmtId="42" fontId="0" fillId="0" borderId="0" applyBorder="false" applyAlignment="false" applyProtection="false"/>
    <xf numFmtId="0" fontId="70" fillId="0" borderId="0" applyNumberFormat="false" applyFill="false" applyBorder="false" applyAlignment="false" applyProtection="false">
      <alignment vertical="center"/>
    </xf>
    <xf numFmtId="0" fontId="69" fillId="0" borderId="0" applyNumberFormat="false" applyFill="false" applyBorder="false" applyAlignment="false" applyProtection="false">
      <alignment vertical="center"/>
    </xf>
    <xf numFmtId="0" fontId="68" fillId="0" borderId="103" applyNumberFormat="false" applyFill="false" applyAlignment="false" applyProtection="false">
      <alignment vertical="center"/>
    </xf>
    <xf numFmtId="43" fontId="0" fillId="0" borderId="0" applyBorder="false" applyAlignment="false" applyProtection="false"/>
    <xf numFmtId="0" fontId="66" fillId="37" borderId="102" applyNumberFormat="false" applyAlignment="false" applyProtection="false">
      <alignment vertical="center"/>
    </xf>
    <xf numFmtId="0" fontId="84" fillId="0" borderId="0"/>
    <xf numFmtId="0" fontId="65" fillId="36" borderId="0" applyNumberFormat="false" applyBorder="false" applyAlignment="false" applyProtection="false">
      <alignment vertical="center"/>
    </xf>
    <xf numFmtId="9" fontId="0" fillId="0" borderId="0" applyBorder="false" applyAlignment="false" applyProtection="false"/>
    <xf numFmtId="0" fontId="82" fillId="0" borderId="0" applyBorder="false" applyAlignment="false" applyProtection="false"/>
  </cellStyleXfs>
  <cellXfs count="860">
    <xf numFmtId="0" fontId="0" fillId="0" borderId="0" xfId="0"/>
    <xf numFmtId="0" fontId="1" fillId="0" borderId="0" xfId="0" applyFont="true" applyFill="true" applyAlignment="true"/>
    <xf numFmtId="0" fontId="2" fillId="2" borderId="1" xfId="0" applyFont="true" applyFill="true" applyBorder="true" applyAlignment="true">
      <alignment horizontal="center"/>
    </xf>
    <xf numFmtId="0" fontId="2" fillId="2" borderId="2" xfId="0" applyFont="true" applyFill="true" applyBorder="true" applyAlignment="true">
      <alignment horizontal="center"/>
    </xf>
    <xf numFmtId="0" fontId="3" fillId="0" borderId="3" xfId="0" applyFont="true" applyFill="true" applyBorder="true" applyAlignment="true">
      <alignment horizontal="left"/>
    </xf>
    <xf numFmtId="0" fontId="3" fillId="0" borderId="4" xfId="0" applyFont="true" applyFill="true" applyBorder="true" applyAlignment="true">
      <alignment horizontal="left"/>
    </xf>
    <xf numFmtId="0" fontId="4" fillId="0" borderId="5" xfId="0" applyFont="true" applyFill="true" applyBorder="true" applyAlignment="true"/>
    <xf numFmtId="0" fontId="4" fillId="0" borderId="0" xfId="0" applyFont="true" applyFill="true" applyAlignment="true"/>
    <xf numFmtId="0" fontId="4" fillId="0" borderId="6" xfId="0" applyFont="true" applyFill="true" applyBorder="true" applyAlignment="true"/>
    <xf numFmtId="0" fontId="1" fillId="0" borderId="6" xfId="0" applyFont="true" applyFill="true" applyBorder="true" applyAlignment="true"/>
    <xf numFmtId="0" fontId="5" fillId="0" borderId="0" xfId="0" applyFont="true" applyFill="true" applyAlignment="true">
      <alignment horizontal="center"/>
    </xf>
    <xf numFmtId="0" fontId="3" fillId="0" borderId="0" xfId="0" applyFont="true" applyFill="true" applyAlignment="true">
      <alignment horizontal="center"/>
    </xf>
    <xf numFmtId="181" fontId="3" fillId="0" borderId="0" xfId="0" applyNumberFormat="true" applyFont="true" applyFill="true" applyAlignment="true">
      <alignment horizontal="center"/>
    </xf>
    <xf numFmtId="0" fontId="5" fillId="0" borderId="6" xfId="0" applyFont="true" applyFill="true" applyBorder="true" applyAlignment="true"/>
    <xf numFmtId="0" fontId="5" fillId="0" borderId="7" xfId="0" applyFont="true" applyFill="true" applyBorder="true" applyAlignment="true">
      <alignment horizontal="center"/>
    </xf>
    <xf numFmtId="0" fontId="6" fillId="0" borderId="8" xfId="0" applyFont="true" applyFill="true" applyBorder="true" applyAlignment="true">
      <alignment horizontal="left"/>
    </xf>
    <xf numFmtId="0" fontId="6" fillId="0" borderId="0" xfId="0" applyFont="true" applyFill="true" applyAlignment="true">
      <alignment horizontal="left"/>
    </xf>
    <xf numFmtId="0" fontId="4" fillId="0" borderId="0" xfId="0" applyFont="true" applyFill="true" applyAlignment="true">
      <alignment horizontal="center"/>
    </xf>
    <xf numFmtId="0" fontId="1" fillId="0" borderId="8" xfId="0" applyFont="true" applyFill="true" applyBorder="true" applyAlignment="true"/>
    <xf numFmtId="0" fontId="5" fillId="0" borderId="0" xfId="0" applyFont="true" applyFill="true" applyAlignment="true"/>
    <xf numFmtId="0" fontId="5" fillId="3" borderId="6" xfId="0" applyFont="true" applyFill="true" applyBorder="true" applyAlignment="true"/>
    <xf numFmtId="0" fontId="7" fillId="3" borderId="0" xfId="0" applyFont="true" applyFill="true" applyAlignment="true">
      <alignment horizontal="center"/>
    </xf>
    <xf numFmtId="0" fontId="5" fillId="3" borderId="7" xfId="0" applyFont="true" applyFill="true" applyBorder="true" applyAlignment="true">
      <alignment horizontal="center"/>
    </xf>
    <xf numFmtId="0" fontId="5" fillId="4" borderId="0" xfId="0" applyFont="true" applyFill="true" applyAlignment="true">
      <alignment horizontal="center"/>
    </xf>
    <xf numFmtId="0" fontId="3" fillId="4" borderId="0" xfId="0" applyFont="true" applyFill="true" applyAlignment="true">
      <alignment horizontal="center"/>
    </xf>
    <xf numFmtId="0" fontId="5" fillId="4" borderId="7" xfId="0" applyFont="true" applyFill="true" applyBorder="true" applyAlignment="true">
      <alignment horizontal="center"/>
    </xf>
    <xf numFmtId="0" fontId="8" fillId="3" borderId="7" xfId="0" applyFont="true" applyFill="true" applyBorder="true" applyAlignment="true">
      <alignment horizontal="center"/>
    </xf>
    <xf numFmtId="0" fontId="2" fillId="2" borderId="9" xfId="0" applyFont="true" applyFill="true" applyBorder="true" applyAlignment="true">
      <alignment horizontal="center"/>
    </xf>
    <xf numFmtId="0" fontId="3" fillId="0" borderId="10" xfId="0" applyFont="true" applyFill="true" applyBorder="true" applyAlignment="true">
      <alignment horizontal="left"/>
    </xf>
    <xf numFmtId="0" fontId="4" fillId="0" borderId="11" xfId="0" applyFont="true" applyFill="true" applyBorder="true" applyAlignment="true"/>
    <xf numFmtId="0" fontId="4" fillId="0" borderId="12" xfId="0" applyFont="true" applyFill="true" applyBorder="true" applyAlignment="true"/>
    <xf numFmtId="0" fontId="5" fillId="0" borderId="12" xfId="0" applyFont="true" applyFill="true" applyBorder="true" applyAlignment="true">
      <alignment horizontal="center"/>
    </xf>
    <xf numFmtId="0" fontId="4" fillId="0" borderId="12" xfId="0" applyFont="true" applyFill="true" applyBorder="true" applyAlignment="true">
      <alignment horizontal="center"/>
    </xf>
    <xf numFmtId="58" fontId="5" fillId="0" borderId="12" xfId="0" applyNumberFormat="true" applyFont="true" applyFill="true" applyBorder="true" applyAlignment="true">
      <alignment horizontal="center"/>
    </xf>
    <xf numFmtId="0" fontId="6" fillId="0" borderId="13" xfId="0" applyFont="true" applyFill="true" applyBorder="true" applyAlignment="true">
      <alignment horizontal="left"/>
    </xf>
    <xf numFmtId="58" fontId="5" fillId="5" borderId="12" xfId="0" applyNumberFormat="true" applyFont="true" applyFill="true" applyBorder="true" applyAlignment="true">
      <alignment horizontal="center"/>
    </xf>
    <xf numFmtId="0" fontId="5" fillId="0" borderId="13" xfId="0" applyFont="true" applyFill="true" applyBorder="true" applyAlignment="true"/>
    <xf numFmtId="9" fontId="7" fillId="3" borderId="0" xfId="0" applyNumberFormat="true" applyFont="true" applyFill="true" applyAlignment="true">
      <alignment horizontal="center"/>
    </xf>
    <xf numFmtId="0" fontId="6" fillId="0" borderId="6" xfId="0" applyFont="true" applyFill="true" applyBorder="true" applyAlignment="true">
      <alignment horizontal="left"/>
    </xf>
    <xf numFmtId="0" fontId="3" fillId="6" borderId="3" xfId="0" applyFont="true" applyFill="true" applyBorder="true" applyAlignment="true">
      <alignment horizontal="left"/>
    </xf>
    <xf numFmtId="0" fontId="3" fillId="6" borderId="4" xfId="0" applyFont="true" applyFill="true" applyBorder="true" applyAlignment="true">
      <alignment horizontal="left"/>
    </xf>
    <xf numFmtId="0" fontId="3" fillId="0" borderId="6" xfId="0" applyFont="true" applyFill="true" applyBorder="true" applyAlignment="true"/>
    <xf numFmtId="0" fontId="1" fillId="0" borderId="0" xfId="0" applyFont="true" applyFill="true" applyBorder="true" applyAlignment="true"/>
    <xf numFmtId="0" fontId="4" fillId="0" borderId="0" xfId="0" applyFont="true" applyFill="true" applyBorder="true" applyAlignment="true"/>
    <xf numFmtId="0" fontId="3" fillId="0" borderId="0" xfId="0" applyFont="true" applyFill="true" applyBorder="true" applyAlignment="true">
      <alignment horizontal="center"/>
    </xf>
    <xf numFmtId="0" fontId="4" fillId="3" borderId="0" xfId="0" applyFont="true" applyFill="true" applyBorder="true" applyAlignment="true"/>
    <xf numFmtId="0" fontId="3" fillId="3" borderId="0" xfId="0" applyFont="true" applyFill="true" applyBorder="true" applyAlignment="true">
      <alignment horizontal="center"/>
    </xf>
    <xf numFmtId="0" fontId="3" fillId="0" borderId="14" xfId="0" applyFont="true" applyFill="true" applyBorder="true" applyAlignment="true"/>
    <xf numFmtId="0" fontId="4" fillId="0" borderId="15" xfId="0" applyFont="true" applyFill="true" applyBorder="true" applyAlignment="true"/>
    <xf numFmtId="0" fontId="3" fillId="0" borderId="15" xfId="0" applyFont="true" applyFill="true" applyBorder="true" applyAlignment="true">
      <alignment horizontal="center"/>
    </xf>
    <xf numFmtId="0" fontId="3" fillId="0" borderId="16" xfId="0" applyFont="true" applyFill="true" applyBorder="true" applyAlignment="true"/>
    <xf numFmtId="0" fontId="4" fillId="0" borderId="17" xfId="0" applyFont="true" applyFill="true" applyBorder="true" applyAlignment="true"/>
    <xf numFmtId="0" fontId="3" fillId="0" borderId="17" xfId="0" applyFont="true" applyFill="true" applyBorder="true" applyAlignment="true">
      <alignment horizontal="center"/>
    </xf>
    <xf numFmtId="181" fontId="3" fillId="0" borderId="0" xfId="0" applyNumberFormat="true" applyFont="true" applyFill="true" applyBorder="true" applyAlignment="true">
      <alignment horizontal="center"/>
    </xf>
    <xf numFmtId="0" fontId="3" fillId="0" borderId="18" xfId="0" applyFont="true" applyFill="true" applyBorder="true" applyAlignment="true"/>
    <xf numFmtId="0" fontId="4" fillId="0" borderId="19" xfId="0" applyFont="true" applyFill="true" applyBorder="true" applyAlignment="true"/>
    <xf numFmtId="0" fontId="3" fillId="0" borderId="19" xfId="0" applyFont="true" applyFill="true" applyBorder="true" applyAlignment="true">
      <alignment horizontal="center"/>
    </xf>
    <xf numFmtId="0" fontId="1" fillId="0" borderId="19" xfId="0" applyFont="true" applyFill="true" applyBorder="true" applyAlignment="true"/>
    <xf numFmtId="0" fontId="5" fillId="0" borderId="19" xfId="0" applyFont="true" applyFill="true" applyBorder="true" applyAlignment="true">
      <alignment horizontal="center"/>
    </xf>
    <xf numFmtId="0" fontId="1" fillId="0" borderId="20" xfId="0" applyFont="true" applyFill="true" applyBorder="true" applyAlignment="true"/>
    <xf numFmtId="0" fontId="1" fillId="0" borderId="21" xfId="0" applyFont="true" applyFill="true" applyBorder="true" applyAlignment="true"/>
    <xf numFmtId="0" fontId="9" fillId="5" borderId="6" xfId="0" applyFont="true" applyFill="true" applyBorder="true" applyAlignment="true">
      <alignment horizontal="center"/>
    </xf>
    <xf numFmtId="0" fontId="10" fillId="0" borderId="0" xfId="0" applyFont="true" applyFill="true" applyBorder="true" applyAlignment="true"/>
    <xf numFmtId="0" fontId="9" fillId="7" borderId="6" xfId="0" applyFont="true" applyFill="true" applyBorder="true" applyAlignment="true">
      <alignment horizontal="center"/>
    </xf>
    <xf numFmtId="0" fontId="9" fillId="0" borderId="6" xfId="0" applyFont="true" applyFill="true" applyBorder="true" applyAlignment="true">
      <alignment horizontal="center"/>
    </xf>
    <xf numFmtId="0" fontId="9" fillId="0" borderId="14" xfId="0" applyFont="true" applyFill="true" applyBorder="true" applyAlignment="true">
      <alignment horizontal="center"/>
    </xf>
    <xf numFmtId="0" fontId="1" fillId="0" borderId="15" xfId="0" applyFont="true" applyFill="true" applyBorder="true" applyAlignment="true"/>
    <xf numFmtId="0" fontId="5" fillId="0" borderId="22" xfId="0" applyFont="true" applyFill="true" applyBorder="true" applyAlignment="true"/>
    <xf numFmtId="0" fontId="1" fillId="0" borderId="23" xfId="0" applyFont="true" applyFill="true" applyBorder="true" applyAlignment="true"/>
    <xf numFmtId="0" fontId="1" fillId="0" borderId="14" xfId="0" applyFont="true" applyFill="true" applyBorder="true" applyAlignment="true"/>
    <xf numFmtId="0" fontId="5" fillId="5" borderId="7" xfId="0" applyFont="true" applyFill="true" applyBorder="true" applyAlignment="true">
      <alignment horizontal="center"/>
    </xf>
    <xf numFmtId="0" fontId="1" fillId="3" borderId="0" xfId="0" applyFont="true" applyFill="true" applyBorder="true" applyAlignment="true"/>
    <xf numFmtId="0" fontId="5" fillId="0" borderId="15" xfId="0" applyFont="true" applyFill="true" applyBorder="true" applyAlignment="true">
      <alignment horizontal="center"/>
    </xf>
    <xf numFmtId="0" fontId="1" fillId="0" borderId="17" xfId="0" applyFont="true" applyFill="true" applyBorder="true" applyAlignment="true"/>
    <xf numFmtId="0" fontId="5" fillId="0" borderId="24" xfId="0" applyFont="true" applyFill="true" applyBorder="true" applyAlignment="true">
      <alignment horizontal="center"/>
    </xf>
    <xf numFmtId="0" fontId="6" fillId="0" borderId="12" xfId="0" applyFont="true" applyFill="true" applyBorder="true" applyAlignment="true">
      <alignment horizontal="left"/>
    </xf>
    <xf numFmtId="0" fontId="3" fillId="6" borderId="10" xfId="0" applyFont="true" applyFill="true" applyBorder="true" applyAlignment="true">
      <alignment horizontal="left"/>
    </xf>
    <xf numFmtId="0" fontId="1" fillId="0" borderId="12" xfId="0" applyFont="true" applyFill="true" applyBorder="true" applyAlignment="true"/>
    <xf numFmtId="0" fontId="1" fillId="0" borderId="25" xfId="0" applyFont="true" applyFill="true" applyBorder="true" applyAlignment="true"/>
    <xf numFmtId="0" fontId="1" fillId="0" borderId="26" xfId="0" applyFont="true" applyFill="true" applyBorder="true" applyAlignment="true"/>
    <xf numFmtId="0" fontId="1" fillId="0" borderId="27" xfId="0" applyFont="true" applyFill="true" applyBorder="true" applyAlignment="true"/>
    <xf numFmtId="0" fontId="1" fillId="0" borderId="28" xfId="0" applyFont="true" applyFill="true" applyBorder="true" applyAlignment="true"/>
    <xf numFmtId="0" fontId="1" fillId="0" borderId="29" xfId="0" applyFont="true" applyFill="true" applyBorder="true" applyAlignment="true"/>
    <xf numFmtId="0" fontId="11" fillId="0" borderId="0" xfId="0" applyFont="true" applyAlignment="true">
      <alignment horizontal="center"/>
    </xf>
    <xf numFmtId="0" fontId="11" fillId="0" borderId="0" xfId="0" applyFont="true"/>
    <xf numFmtId="179" fontId="11" fillId="0" borderId="0" xfId="0" applyNumberFormat="true" applyFont="true" applyAlignment="true">
      <alignment horizontal="center"/>
    </xf>
    <xf numFmtId="0" fontId="12" fillId="0" borderId="0" xfId="0" applyFont="true" applyAlignment="true">
      <alignment horizontal="center" vertical="center"/>
    </xf>
    <xf numFmtId="0" fontId="13" fillId="0" borderId="0" xfId="0" applyFont="true" applyAlignment="true">
      <alignment horizontal="center" vertical="center"/>
    </xf>
    <xf numFmtId="0" fontId="13" fillId="0" borderId="0" xfId="0" applyFont="true" applyAlignment="true">
      <alignment horizontal="center"/>
    </xf>
    <xf numFmtId="0" fontId="13" fillId="0" borderId="0" xfId="0" applyFont="true"/>
    <xf numFmtId="179" fontId="11" fillId="8" borderId="0" xfId="0" applyNumberFormat="true" applyFont="true" applyFill="true" applyAlignment="true">
      <alignment horizontal="center"/>
    </xf>
    <xf numFmtId="179" fontId="11" fillId="9" borderId="0" xfId="0" applyNumberFormat="true" applyFont="true" applyFill="true" applyAlignment="true">
      <alignment horizontal="center"/>
    </xf>
    <xf numFmtId="179" fontId="13" fillId="0" borderId="0" xfId="0" applyNumberFormat="true" applyFont="true" applyAlignment="true">
      <alignment horizontal="center" vertical="center"/>
    </xf>
    <xf numFmtId="0" fontId="11" fillId="5" borderId="0" xfId="0" applyFont="true" applyFill="true" applyAlignment="true">
      <alignment horizontal="center"/>
    </xf>
    <xf numFmtId="0" fontId="11" fillId="0" borderId="0" xfId="0" applyFont="true" applyAlignment="true">
      <alignment horizontal="left"/>
    </xf>
    <xf numFmtId="0" fontId="0" fillId="0" borderId="0" xfId="0" applyFont="true"/>
    <xf numFmtId="0" fontId="14" fillId="0" borderId="0" xfId="37" applyFont="true"/>
    <xf numFmtId="0" fontId="15" fillId="0" borderId="30" xfId="37" applyFont="true" applyBorder="true" applyAlignment="true">
      <alignment horizontal="center"/>
    </xf>
    <xf numFmtId="0" fontId="15" fillId="0" borderId="0" xfId="37" applyFont="true" applyAlignment="true">
      <alignment horizontal="center"/>
    </xf>
    <xf numFmtId="0" fontId="16" fillId="0" borderId="0" xfId="37" applyFont="true" applyAlignment="true">
      <alignment horizontal="center"/>
    </xf>
    <xf numFmtId="0" fontId="14" fillId="0" borderId="0" xfId="37" applyFont="true" applyAlignment="true">
      <alignment horizontal="center"/>
    </xf>
    <xf numFmtId="0" fontId="17" fillId="0" borderId="0" xfId="37" applyFont="true" applyAlignment="true">
      <alignment horizontal="center"/>
    </xf>
    <xf numFmtId="0" fontId="14" fillId="0" borderId="0" xfId="37" applyFont="true" applyBorder="true" applyAlignment="true">
      <alignment horizontal="left"/>
    </xf>
    <xf numFmtId="0" fontId="14" fillId="10" borderId="0" xfId="37" applyFont="true" applyFill="true" applyAlignment="true">
      <alignment horizontal="center"/>
    </xf>
    <xf numFmtId="0" fontId="14" fillId="11" borderId="0" xfId="37" applyFont="true" applyFill="true" applyAlignment="true">
      <alignment horizontal="center"/>
    </xf>
    <xf numFmtId="0" fontId="18" fillId="0" borderId="0" xfId="37" applyFont="true" applyFill="true" applyAlignment="true">
      <alignment horizontal="center"/>
    </xf>
    <xf numFmtId="0" fontId="14" fillId="0" borderId="31" xfId="37" applyFont="true" applyBorder="true" applyAlignment="true">
      <alignment horizontal="center"/>
    </xf>
    <xf numFmtId="0" fontId="18" fillId="0" borderId="0" xfId="37" applyFont="true" applyBorder="true" applyAlignment="true">
      <alignment horizontal="left"/>
    </xf>
    <xf numFmtId="0" fontId="19" fillId="12" borderId="0" xfId="37" applyFont="true" applyFill="true" applyAlignment="true">
      <alignment horizontal="center"/>
    </xf>
    <xf numFmtId="0" fontId="14" fillId="0" borderId="0" xfId="37" applyFont="true" applyBorder="true" applyAlignment="true">
      <alignment horizontal="center"/>
    </xf>
    <xf numFmtId="0" fontId="18" fillId="0" borderId="0" xfId="37" applyFont="true"/>
    <xf numFmtId="0" fontId="14" fillId="12" borderId="0" xfId="37" applyFont="true" applyFill="true" applyAlignment="true">
      <alignment horizontal="center"/>
    </xf>
    <xf numFmtId="0" fontId="14" fillId="9" borderId="0" xfId="37" applyFont="true" applyFill="true" applyAlignment="true">
      <alignment horizontal="center"/>
    </xf>
    <xf numFmtId="0" fontId="14" fillId="13" borderId="0" xfId="37" applyFont="true" applyFill="true" applyAlignment="true">
      <alignment horizontal="center"/>
    </xf>
    <xf numFmtId="0" fontId="14" fillId="0" borderId="0" xfId="37" applyFont="true" applyFill="true" applyAlignment="true">
      <alignment horizontal="center"/>
    </xf>
    <xf numFmtId="0" fontId="14" fillId="0" borderId="0" xfId="37" applyFont="true" applyAlignment="true">
      <alignment horizontal="left"/>
    </xf>
    <xf numFmtId="0" fontId="14" fillId="14" borderId="0" xfId="37" applyFont="true" applyFill="true" applyAlignment="true">
      <alignment horizontal="center"/>
    </xf>
    <xf numFmtId="0" fontId="14" fillId="8" borderId="0" xfId="37" applyFont="true" applyFill="true" applyAlignment="true">
      <alignment horizontal="center"/>
    </xf>
    <xf numFmtId="0" fontId="14" fillId="0" borderId="0" xfId="37" applyFont="true" applyAlignment="true">
      <alignment horizontal="center" wrapText="true"/>
    </xf>
    <xf numFmtId="0" fontId="20" fillId="0" borderId="0" xfId="37" applyFont="true" applyAlignment="true">
      <alignment horizontal="center" wrapText="true"/>
    </xf>
    <xf numFmtId="0" fontId="21" fillId="0" borderId="0" xfId="37" applyFont="true" applyAlignment="true">
      <alignment horizontal="center" wrapText="true"/>
    </xf>
    <xf numFmtId="0" fontId="11" fillId="0" borderId="0" xfId="37" applyFont="true"/>
    <xf numFmtId="0" fontId="22" fillId="0" borderId="0" xfId="0" applyFont="true" applyAlignment="true">
      <alignment readingOrder="1"/>
    </xf>
    <xf numFmtId="0" fontId="14" fillId="0" borderId="0" xfId="37" applyFont="true" applyFill="true"/>
    <xf numFmtId="0" fontId="0" fillId="0" borderId="0" xfId="0" applyFill="true"/>
    <xf numFmtId="0" fontId="23" fillId="0" borderId="0" xfId="37" applyFont="true"/>
    <xf numFmtId="0" fontId="14" fillId="14" borderId="0" xfId="37" applyFont="true" applyFill="true" applyAlignment="true">
      <alignment horizontal="center" vertical="center"/>
    </xf>
    <xf numFmtId="0" fontId="14" fillId="15" borderId="0" xfId="37" applyFont="true" applyFill="true" applyAlignment="true">
      <alignment horizontal="center"/>
    </xf>
    <xf numFmtId="0" fontId="24" fillId="0" borderId="0" xfId="37" applyFont="true"/>
    <xf numFmtId="0" fontId="0" fillId="0" borderId="0" xfId="37" applyFont="true"/>
    <xf numFmtId="0" fontId="11" fillId="0" borderId="0" xfId="37" applyFont="true" applyAlignment="true">
      <alignment horizontal="center" vertical="center"/>
    </xf>
    <xf numFmtId="2" fontId="11" fillId="0" borderId="32" xfId="37" applyNumberFormat="true" applyFont="true" applyBorder="true" applyAlignment="true">
      <alignment horizontal="center" vertical="center"/>
    </xf>
    <xf numFmtId="2" fontId="13" fillId="0" borderId="33" xfId="37" applyNumberFormat="true" applyFont="true" applyBorder="true" applyAlignment="true">
      <alignment horizontal="center" vertical="center"/>
    </xf>
    <xf numFmtId="179" fontId="11" fillId="0" borderId="33" xfId="37" applyNumberFormat="true" applyFont="true" applyBorder="true" applyAlignment="true">
      <alignment horizontal="center" vertical="center"/>
    </xf>
    <xf numFmtId="2" fontId="11" fillId="0" borderId="34" xfId="0" applyNumberFormat="true" applyFont="true" applyBorder="true" applyAlignment="true" applyProtection="true">
      <alignment horizontal="center" vertical="center"/>
      <protection locked="false"/>
    </xf>
    <xf numFmtId="2" fontId="13" fillId="16" borderId="33" xfId="37" applyNumberFormat="true" applyFont="true" applyFill="true" applyBorder="true" applyAlignment="true">
      <alignment horizontal="center" vertical="center"/>
    </xf>
    <xf numFmtId="179" fontId="11" fillId="17" borderId="33" xfId="37" applyNumberFormat="true" applyFont="true" applyFill="true" applyBorder="true" applyAlignment="true">
      <alignment horizontal="center" vertical="center"/>
    </xf>
    <xf numFmtId="0" fontId="11" fillId="0" borderId="32" xfId="37" applyFont="true" applyBorder="true" applyAlignment="true">
      <alignment horizontal="center" vertical="center"/>
    </xf>
    <xf numFmtId="179" fontId="11" fillId="0" borderId="35" xfId="37" applyNumberFormat="true" applyFont="true" applyBorder="true" applyAlignment="true">
      <alignment horizontal="center" vertical="center"/>
    </xf>
    <xf numFmtId="2" fontId="13" fillId="0" borderId="36" xfId="37" applyNumberFormat="true" applyFont="true" applyBorder="true" applyAlignment="true">
      <alignment horizontal="center" vertical="center"/>
    </xf>
    <xf numFmtId="179" fontId="11" fillId="0" borderId="37" xfId="37" applyNumberFormat="true" applyFont="true" applyBorder="true" applyAlignment="true">
      <alignment horizontal="center" vertical="center"/>
    </xf>
    <xf numFmtId="2" fontId="11" fillId="0" borderId="38" xfId="0" applyNumberFormat="true" applyFont="true" applyBorder="true" applyAlignment="true" applyProtection="true">
      <alignment horizontal="center" vertical="center"/>
      <protection locked="false"/>
    </xf>
    <xf numFmtId="0" fontId="11" fillId="0" borderId="0" xfId="37" applyFont="true" applyAlignment="true">
      <alignment vertical="center"/>
    </xf>
    <xf numFmtId="178" fontId="11" fillId="0" borderId="34" xfId="0" applyNumberFormat="true" applyFont="true" applyBorder="true" applyAlignment="true">
      <alignment horizontal="center" vertical="center"/>
    </xf>
    <xf numFmtId="0" fontId="11" fillId="0" borderId="39" xfId="37" applyFont="true" applyBorder="true" applyAlignment="true">
      <alignment vertical="center"/>
    </xf>
    <xf numFmtId="0" fontId="11" fillId="9" borderId="0" xfId="0" applyFont="true" applyFill="true" applyAlignment="true">
      <alignment horizontal="center" vertical="center"/>
    </xf>
    <xf numFmtId="0" fontId="11" fillId="17" borderId="0" xfId="37" applyFont="true" applyFill="true" applyAlignment="true">
      <alignment horizontal="center"/>
    </xf>
    <xf numFmtId="0" fontId="11" fillId="14" borderId="0" xfId="37" applyFont="true" applyFill="true" applyBorder="true" applyAlignment="true">
      <alignment horizontal="center" vertical="center"/>
    </xf>
    <xf numFmtId="0" fontId="11" fillId="0" borderId="0" xfId="37" applyFont="true" applyBorder="true" applyAlignment="true">
      <alignment horizontal="center" vertical="center"/>
    </xf>
    <xf numFmtId="0" fontId="14" fillId="0" borderId="40" xfId="37" applyFont="true" applyBorder="true" applyAlignment="true">
      <alignment vertical="center"/>
    </xf>
    <xf numFmtId="2" fontId="13" fillId="0" borderId="0" xfId="37" applyNumberFormat="true" applyFont="true" applyBorder="true" applyAlignment="true">
      <alignment horizontal="center" vertical="center"/>
    </xf>
    <xf numFmtId="2" fontId="11" fillId="0" borderId="0" xfId="37" applyNumberFormat="true" applyFont="true" applyBorder="true" applyAlignment="true">
      <alignment horizontal="center" vertical="center"/>
    </xf>
    <xf numFmtId="0" fontId="13" fillId="0" borderId="0" xfId="37" applyFont="true" applyBorder="true" applyAlignment="true">
      <alignment horizontal="center" vertical="center"/>
    </xf>
    <xf numFmtId="0" fontId="11" fillId="0" borderId="0" xfId="0" applyFont="true" applyBorder="true" applyAlignment="true">
      <alignment horizontal="left" vertical="center"/>
    </xf>
    <xf numFmtId="0" fontId="11" fillId="0" borderId="0" xfId="37" applyFont="true" applyBorder="true" applyAlignment="true">
      <alignment horizontal="left"/>
    </xf>
    <xf numFmtId="0" fontId="11" fillId="0" borderId="0" xfId="37" applyFont="true" applyBorder="true" applyAlignment="true">
      <alignment horizontal="left" vertical="center"/>
    </xf>
    <xf numFmtId="0" fontId="11" fillId="0" borderId="0" xfId="0" applyFont="true" applyBorder="true" applyAlignment="true">
      <alignment horizontal="left"/>
    </xf>
    <xf numFmtId="2" fontId="25" fillId="0" borderId="0" xfId="37" applyNumberFormat="true" applyFont="true" applyBorder="true" applyAlignment="true">
      <alignment horizontal="left" vertical="center"/>
    </xf>
    <xf numFmtId="2" fontId="11" fillId="0" borderId="0" xfId="37" applyNumberFormat="true" applyFont="true" applyBorder="true" applyAlignment="true">
      <alignment horizontal="left" vertical="center"/>
    </xf>
    <xf numFmtId="0" fontId="25" fillId="0" borderId="0" xfId="37" applyFont="true" applyBorder="true" applyAlignment="true">
      <alignment horizontal="left" vertical="center"/>
    </xf>
    <xf numFmtId="0" fontId="11" fillId="0" borderId="0" xfId="0" applyFont="true" applyAlignment="true"/>
    <xf numFmtId="0" fontId="11" fillId="0" borderId="0" xfId="37" applyFont="true" applyAlignment="true"/>
    <xf numFmtId="0" fontId="11" fillId="0" borderId="0" xfId="37" applyFont="true" applyBorder="true" applyAlignment="true">
      <alignment vertical="center"/>
    </xf>
    <xf numFmtId="0" fontId="26" fillId="0" borderId="0" xfId="37" applyFont="true"/>
    <xf numFmtId="0" fontId="23" fillId="0" borderId="37" xfId="37" applyFont="true" applyBorder="true" applyAlignment="true">
      <alignment horizontal="center" vertical="center"/>
    </xf>
    <xf numFmtId="2" fontId="23" fillId="0" borderId="41" xfId="37" applyNumberFormat="true" applyFont="true" applyBorder="true" applyAlignment="true">
      <alignment horizontal="center" vertical="center"/>
    </xf>
    <xf numFmtId="2" fontId="25" fillId="14" borderId="42" xfId="37" applyNumberFormat="true" applyFont="true" applyFill="true" applyBorder="true" applyAlignment="true">
      <alignment horizontal="center" vertical="center"/>
    </xf>
    <xf numFmtId="179" fontId="23" fillId="17" borderId="42" xfId="37" applyNumberFormat="true" applyFont="true" applyFill="true" applyBorder="true" applyAlignment="true">
      <alignment horizontal="center" vertical="center"/>
    </xf>
    <xf numFmtId="2" fontId="23" fillId="0" borderId="43" xfId="0" applyNumberFormat="true" applyFont="true" applyBorder="true" applyAlignment="true" applyProtection="true">
      <alignment horizontal="center" vertical="center"/>
      <protection locked="false"/>
    </xf>
    <xf numFmtId="2" fontId="23" fillId="0" borderId="32" xfId="37" applyNumberFormat="true" applyFont="true" applyBorder="true" applyAlignment="true">
      <alignment horizontal="center" vertical="center"/>
    </xf>
    <xf numFmtId="2" fontId="25" fillId="14" borderId="33" xfId="37" applyNumberFormat="true" applyFont="true" applyFill="true" applyBorder="true" applyAlignment="true">
      <alignment horizontal="center" vertical="center"/>
    </xf>
    <xf numFmtId="179" fontId="23" fillId="17" borderId="33" xfId="37" applyNumberFormat="true" applyFont="true" applyFill="true" applyBorder="true" applyAlignment="true">
      <alignment horizontal="center" vertical="center"/>
    </xf>
    <xf numFmtId="2" fontId="23" fillId="0" borderId="34" xfId="0" applyNumberFormat="true" applyFont="true" applyBorder="true" applyAlignment="true" applyProtection="true">
      <alignment horizontal="center" vertical="center"/>
      <protection locked="false"/>
    </xf>
    <xf numFmtId="0" fontId="23" fillId="0" borderId="32" xfId="37" applyFont="true" applyBorder="true" applyAlignment="true">
      <alignment horizontal="center" vertical="center"/>
    </xf>
    <xf numFmtId="2" fontId="23" fillId="0" borderId="38" xfId="0" applyNumberFormat="true" applyFont="true" applyBorder="true" applyAlignment="true" applyProtection="true">
      <alignment horizontal="center" vertical="center"/>
      <protection locked="false"/>
    </xf>
    <xf numFmtId="2" fontId="25" fillId="14" borderId="36" xfId="37" applyNumberFormat="true" applyFont="true" applyFill="true" applyBorder="true" applyAlignment="true">
      <alignment horizontal="center" vertical="center"/>
    </xf>
    <xf numFmtId="179" fontId="23" fillId="17" borderId="37" xfId="37" applyNumberFormat="true" applyFont="true" applyFill="true" applyBorder="true" applyAlignment="true">
      <alignment horizontal="center" vertical="center"/>
    </xf>
    <xf numFmtId="179" fontId="23" fillId="9" borderId="37" xfId="0" applyNumberFormat="true" applyFont="true" applyFill="true" applyBorder="true" applyAlignment="true">
      <alignment horizontal="center" wrapText="true"/>
    </xf>
    <xf numFmtId="179" fontId="23" fillId="17" borderId="37" xfId="0" applyNumberFormat="true" applyFont="true" applyFill="true" applyBorder="true" applyAlignment="true">
      <alignment horizontal="center" wrapText="true"/>
    </xf>
    <xf numFmtId="2" fontId="23" fillId="17" borderId="38" xfId="0" applyNumberFormat="true" applyFont="true" applyFill="true" applyBorder="true" applyAlignment="true" applyProtection="true">
      <alignment horizontal="center" vertical="center"/>
      <protection locked="false"/>
    </xf>
    <xf numFmtId="179" fontId="23" fillId="0" borderId="37" xfId="0" applyNumberFormat="true" applyFont="true" applyFill="true" applyBorder="true" applyAlignment="true">
      <alignment horizontal="center" wrapText="true"/>
    </xf>
    <xf numFmtId="0" fontId="23" fillId="0" borderId="32" xfId="37" applyFont="true" applyBorder="true" applyAlignment="true" applyProtection="true">
      <alignment horizontal="center" vertical="center"/>
      <protection locked="false"/>
    </xf>
    <xf numFmtId="0" fontId="23" fillId="0" borderId="44" xfId="37" applyFont="true" applyBorder="true" applyAlignment="true">
      <alignment horizontal="center" vertical="center"/>
    </xf>
    <xf numFmtId="2" fontId="25" fillId="14" borderId="45" xfId="37" applyNumberFormat="true" applyFont="true" applyFill="true" applyBorder="true" applyAlignment="true">
      <alignment horizontal="center" vertical="center"/>
    </xf>
    <xf numFmtId="2" fontId="23" fillId="0" borderId="46" xfId="0" applyNumberFormat="true" applyFont="true" applyBorder="true" applyAlignment="true" applyProtection="true">
      <alignment horizontal="center" vertical="center"/>
      <protection locked="false"/>
    </xf>
    <xf numFmtId="0" fontId="23" fillId="0" borderId="33" xfId="0" applyFont="true" applyBorder="true" applyAlignment="true">
      <alignment horizontal="center"/>
    </xf>
    <xf numFmtId="0" fontId="23" fillId="0" borderId="37" xfId="37" applyFont="true" applyBorder="true" applyAlignment="true">
      <alignment vertical="center"/>
    </xf>
    <xf numFmtId="0" fontId="23" fillId="0" borderId="37" xfId="37" applyFont="true" applyBorder="true" applyAlignment="true">
      <alignment horizontal="center"/>
    </xf>
    <xf numFmtId="178" fontId="23" fillId="0" borderId="43" xfId="0" applyNumberFormat="true" applyFont="true" applyBorder="true" applyAlignment="true">
      <alignment horizontal="center" vertical="center"/>
    </xf>
    <xf numFmtId="0" fontId="23" fillId="0" borderId="47" xfId="37" applyFont="true" applyBorder="true" applyAlignment="true">
      <alignment vertical="center"/>
    </xf>
    <xf numFmtId="0" fontId="23" fillId="0" borderId="48" xfId="37" applyFont="true" applyBorder="true" applyAlignment="true" applyProtection="true">
      <alignment horizontal="center" vertical="center"/>
      <protection locked="false"/>
    </xf>
    <xf numFmtId="178" fontId="23" fillId="0" borderId="34" xfId="0" applyNumberFormat="true" applyFont="true" applyBorder="true" applyAlignment="true">
      <alignment horizontal="center" vertical="center"/>
    </xf>
    <xf numFmtId="0" fontId="23" fillId="0" borderId="39" xfId="37" applyFont="true" applyBorder="true" applyAlignment="true">
      <alignment vertical="center"/>
    </xf>
    <xf numFmtId="0" fontId="23" fillId="0" borderId="49" xfId="37" applyFont="true" applyBorder="true" applyAlignment="true" applyProtection="true">
      <alignment horizontal="center" vertical="center"/>
      <protection locked="false"/>
    </xf>
    <xf numFmtId="0" fontId="17" fillId="18" borderId="40" xfId="37" applyFont="true" applyFill="true" applyBorder="true" applyAlignment="true">
      <alignment vertical="center"/>
    </xf>
    <xf numFmtId="0" fontId="23" fillId="0" borderId="39" xfId="37" applyFont="true" applyFill="true" applyBorder="true" applyAlignment="true">
      <alignment vertical="center"/>
    </xf>
    <xf numFmtId="178" fontId="23" fillId="0" borderId="33" xfId="0" applyNumberFormat="true" applyFont="true" applyBorder="true" applyAlignment="true">
      <alignment horizontal="center"/>
    </xf>
    <xf numFmtId="0" fontId="23" fillId="0" borderId="50" xfId="37" applyFont="true" applyBorder="true" applyAlignment="true">
      <alignment vertical="center"/>
    </xf>
    <xf numFmtId="0" fontId="23" fillId="0" borderId="49" xfId="37" applyFont="true" applyBorder="true" applyAlignment="true">
      <alignment horizontal="center" vertical="center"/>
    </xf>
    <xf numFmtId="0" fontId="25" fillId="0" borderId="33" xfId="37" applyFont="true" applyBorder="true" applyAlignment="true">
      <alignment horizontal="center" vertical="center"/>
    </xf>
    <xf numFmtId="0" fontId="23" fillId="19" borderId="49" xfId="37" applyFont="true" applyFill="true" applyBorder="true" applyAlignment="true">
      <alignment horizontal="center" vertical="center"/>
    </xf>
    <xf numFmtId="0" fontId="25" fillId="13" borderId="33" xfId="37" applyFont="true" applyFill="true" applyBorder="true" applyAlignment="true">
      <alignment horizontal="center" vertical="center"/>
    </xf>
    <xf numFmtId="2" fontId="23" fillId="0" borderId="49" xfId="0" applyNumberFormat="true" applyFont="true" applyBorder="true" applyAlignment="true" applyProtection="true">
      <alignment horizontal="center" vertical="center"/>
      <protection locked="false"/>
    </xf>
    <xf numFmtId="0" fontId="25" fillId="20" borderId="33" xfId="37" applyFont="true" applyFill="true" applyBorder="true" applyAlignment="true">
      <alignment horizontal="center" vertical="center"/>
    </xf>
    <xf numFmtId="0" fontId="23" fillId="0" borderId="50" xfId="37" applyFont="true" applyFill="true" applyBorder="true" applyAlignment="true">
      <alignment vertical="center"/>
    </xf>
    <xf numFmtId="2" fontId="23" fillId="19" borderId="49" xfId="0" applyNumberFormat="true" applyFont="true" applyFill="true" applyBorder="true" applyAlignment="true" applyProtection="true">
      <alignment horizontal="center" vertical="center"/>
      <protection locked="false"/>
    </xf>
    <xf numFmtId="178" fontId="23" fillId="0" borderId="51" xfId="0" applyNumberFormat="true" applyFont="true" applyBorder="true" applyAlignment="true">
      <alignment horizontal="center" vertical="center"/>
    </xf>
    <xf numFmtId="0" fontId="23" fillId="19" borderId="49" xfId="37" applyFont="true" applyFill="true" applyBorder="true" applyAlignment="true" applyProtection="true">
      <alignment horizontal="center" vertical="center"/>
      <protection locked="false"/>
    </xf>
    <xf numFmtId="0" fontId="23" fillId="0" borderId="52" xfId="37" applyFont="true" applyBorder="true"/>
    <xf numFmtId="178" fontId="23" fillId="0" borderId="53" xfId="0" applyNumberFormat="true" applyFont="true" applyBorder="true" applyAlignment="true">
      <alignment horizontal="center" vertical="center"/>
    </xf>
    <xf numFmtId="0" fontId="23" fillId="0" borderId="7" xfId="37" applyFont="true" applyFill="true" applyBorder="true" applyAlignment="true">
      <alignment vertical="center"/>
    </xf>
    <xf numFmtId="2" fontId="23" fillId="0" borderId="54" xfId="0" applyNumberFormat="true" applyFont="true" applyBorder="true" applyAlignment="true" applyProtection="true">
      <alignment horizontal="center" vertical="center"/>
      <protection locked="false"/>
    </xf>
    <xf numFmtId="0" fontId="23" fillId="0" borderId="55" xfId="37" applyFont="true" applyBorder="true" applyAlignment="true">
      <alignment vertical="center"/>
    </xf>
    <xf numFmtId="179" fontId="23" fillId="0" borderId="33" xfId="37" applyNumberFormat="true" applyFont="true" applyFill="true" applyBorder="true" applyAlignment="true">
      <alignment horizontal="center" vertical="center"/>
    </xf>
    <xf numFmtId="0" fontId="23" fillId="0" borderId="55" xfId="37" applyFont="true" applyFill="true" applyBorder="true" applyAlignment="true">
      <alignment vertical="center"/>
    </xf>
    <xf numFmtId="179" fontId="23" fillId="17" borderId="33" xfId="37" applyNumberFormat="true" applyFont="true" applyFill="true" applyBorder="true" applyAlignment="true" applyProtection="true">
      <alignment horizontal="center" vertical="center"/>
      <protection locked="false"/>
    </xf>
    <xf numFmtId="2" fontId="23" fillId="17" borderId="34" xfId="0" applyNumberFormat="true" applyFont="true" applyFill="true" applyBorder="true" applyAlignment="true" applyProtection="true">
      <alignment horizontal="center" vertical="center"/>
      <protection locked="false"/>
    </xf>
    <xf numFmtId="0" fontId="23" fillId="0" borderId="56" xfId="37" applyFont="true" applyBorder="true" applyAlignment="true">
      <alignment vertical="center"/>
    </xf>
    <xf numFmtId="179" fontId="23" fillId="17" borderId="33" xfId="37" applyNumberFormat="true" applyFont="true" applyFill="true" applyBorder="true" applyAlignment="true" applyProtection="true">
      <alignment horizontal="center"/>
      <protection locked="false"/>
    </xf>
    <xf numFmtId="0" fontId="23" fillId="0" borderId="36" xfId="37" applyFont="true" applyBorder="true" applyAlignment="true">
      <alignment vertical="center"/>
    </xf>
    <xf numFmtId="179" fontId="23" fillId="9" borderId="33" xfId="37" applyNumberFormat="true" applyFont="true" applyFill="true" applyBorder="true" applyAlignment="true" applyProtection="true">
      <alignment horizontal="center" vertical="center"/>
      <protection locked="false"/>
    </xf>
    <xf numFmtId="0" fontId="23" fillId="0" borderId="36" xfId="37" applyFont="true" applyFill="true" applyBorder="true" applyAlignment="true">
      <alignment vertical="center"/>
    </xf>
    <xf numFmtId="0" fontId="23" fillId="0" borderId="45" xfId="37" applyFont="true" applyBorder="true" applyAlignment="true">
      <alignment vertical="center"/>
    </xf>
    <xf numFmtId="179" fontId="23" fillId="0" borderId="34" xfId="37" applyNumberFormat="true" applyFont="true" applyBorder="true" applyAlignment="true" applyProtection="true">
      <alignment horizontal="center"/>
      <protection locked="false"/>
    </xf>
    <xf numFmtId="179" fontId="23" fillId="17" borderId="34" xfId="37" applyNumberFormat="true" applyFont="true" applyFill="true" applyBorder="true" applyAlignment="true" applyProtection="true">
      <alignment horizontal="center"/>
      <protection locked="false"/>
    </xf>
    <xf numFmtId="179" fontId="23" fillId="19" borderId="7" xfId="37" applyNumberFormat="true" applyFont="true" applyFill="true" applyBorder="true" applyAlignment="true">
      <alignment horizontal="left" vertical="center"/>
    </xf>
    <xf numFmtId="179" fontId="23" fillId="17" borderId="38" xfId="0" applyNumberFormat="true" applyFont="true" applyFill="true" applyBorder="true" applyAlignment="true">
      <alignment horizontal="center" vertical="center"/>
    </xf>
    <xf numFmtId="0" fontId="23" fillId="17" borderId="33" xfId="0" applyFont="true" applyFill="true" applyBorder="true" applyAlignment="true">
      <alignment horizontal="center" vertical="center"/>
    </xf>
    <xf numFmtId="178" fontId="23" fillId="0" borderId="36" xfId="0" applyNumberFormat="true" applyFont="true" applyBorder="true" applyAlignment="true">
      <alignment horizontal="center" vertical="center"/>
    </xf>
    <xf numFmtId="0" fontId="23" fillId="0" borderId="7" xfId="37" applyFont="true" applyBorder="true" applyAlignment="true">
      <alignment vertical="center"/>
    </xf>
    <xf numFmtId="2" fontId="23" fillId="17" borderId="33" xfId="0" applyNumberFormat="true" applyFont="true" applyFill="true" applyBorder="true" applyAlignment="true" applyProtection="true">
      <alignment horizontal="center" vertical="center"/>
      <protection locked="false"/>
    </xf>
    <xf numFmtId="179" fontId="23" fillId="17" borderId="49" xfId="0" applyNumberFormat="true" applyFont="true" applyFill="true" applyBorder="true" applyAlignment="true">
      <alignment horizontal="center" vertical="center"/>
    </xf>
    <xf numFmtId="179" fontId="23" fillId="17" borderId="49" xfId="0" applyNumberFormat="true" applyFont="true" applyFill="true" applyBorder="true" applyAlignment="true" applyProtection="true">
      <alignment horizontal="center" vertical="center"/>
      <protection locked="false"/>
    </xf>
    <xf numFmtId="179" fontId="23" fillId="0" borderId="33" xfId="37" applyNumberFormat="true" applyFont="true" applyBorder="true" applyAlignment="true" applyProtection="true">
      <alignment horizontal="center" vertical="center"/>
      <protection locked="false"/>
    </xf>
    <xf numFmtId="179" fontId="23" fillId="0" borderId="49" xfId="0" applyNumberFormat="true" applyFont="true" applyBorder="true" applyAlignment="true">
      <alignment horizontal="center" vertical="center"/>
    </xf>
    <xf numFmtId="0" fontId="23" fillId="0" borderId="33" xfId="0" applyFont="true" applyBorder="true" applyAlignment="true">
      <alignment horizontal="center" vertical="center"/>
    </xf>
    <xf numFmtId="0" fontId="23" fillId="0" borderId="7" xfId="0" applyFont="true" applyBorder="true" applyAlignment="true">
      <alignment horizontal="left" vertical="center"/>
    </xf>
    <xf numFmtId="0" fontId="23" fillId="19" borderId="7" xfId="0" applyFont="true" applyFill="true" applyBorder="true" applyAlignment="true">
      <alignment horizontal="left" vertical="center"/>
    </xf>
    <xf numFmtId="179" fontId="23" fillId="17" borderId="34" xfId="37" applyNumberFormat="true" applyFont="true" applyFill="true" applyBorder="true" applyAlignment="true">
      <alignment horizontal="center"/>
    </xf>
    <xf numFmtId="0" fontId="27" fillId="0" borderId="37" xfId="37" applyFont="true" applyBorder="true" applyAlignment="true">
      <alignment horizontal="center" vertical="center"/>
    </xf>
    <xf numFmtId="0" fontId="23" fillId="0" borderId="57" xfId="37" applyFont="true" applyBorder="true" applyAlignment="true">
      <alignment vertical="center"/>
    </xf>
    <xf numFmtId="0" fontId="23" fillId="0" borderId="58" xfId="37" applyFont="true" applyBorder="true" applyAlignment="true">
      <alignment vertical="center"/>
    </xf>
    <xf numFmtId="0" fontId="11" fillId="0" borderId="0" xfId="37" applyFont="true" applyFill="true" applyBorder="true" applyAlignment="true">
      <alignment horizontal="center" vertical="center"/>
    </xf>
    <xf numFmtId="0" fontId="11" fillId="0" borderId="0" xfId="0" applyFont="true" applyBorder="true" applyAlignment="true">
      <alignment horizontal="center"/>
    </xf>
    <xf numFmtId="0" fontId="17" fillId="0" borderId="40" xfId="37" applyFont="true" applyBorder="true" applyAlignment="true">
      <alignment vertical="center"/>
    </xf>
    <xf numFmtId="0" fontId="13" fillId="0" borderId="0" xfId="37" applyFont="true" applyFill="true" applyBorder="true" applyAlignment="true">
      <alignment horizontal="center" vertical="center"/>
    </xf>
    <xf numFmtId="0" fontId="13" fillId="0" borderId="0" xfId="37" applyFont="true" applyFill="true" applyBorder="true" applyAlignment="true">
      <alignment horizontal="left" vertical="center"/>
    </xf>
    <xf numFmtId="2" fontId="13" fillId="14" borderId="0" xfId="37" applyNumberFormat="true" applyFont="true" applyFill="true" applyBorder="true" applyAlignment="true">
      <alignment horizontal="center" vertical="center"/>
    </xf>
    <xf numFmtId="2" fontId="13" fillId="0" borderId="0" xfId="37" applyNumberFormat="true" applyFont="true" applyBorder="true" applyAlignment="true">
      <alignment horizontal="left" vertical="center"/>
    </xf>
    <xf numFmtId="0" fontId="13" fillId="13" borderId="0" xfId="37" applyFont="true" applyFill="true" applyBorder="true" applyAlignment="true">
      <alignment horizontal="center" vertical="center"/>
    </xf>
    <xf numFmtId="0" fontId="13" fillId="0" borderId="0" xfId="37" applyFont="true" applyBorder="true" applyAlignment="true">
      <alignment horizontal="left" vertical="center"/>
    </xf>
    <xf numFmtId="0" fontId="13" fillId="20" borderId="0" xfId="37" applyFont="true" applyFill="true" applyBorder="true" applyAlignment="true">
      <alignment horizontal="center" vertical="center"/>
    </xf>
    <xf numFmtId="0" fontId="13" fillId="0" borderId="0" xfId="0" applyFont="true" applyAlignment="true">
      <alignment horizontal="left"/>
    </xf>
    <xf numFmtId="0" fontId="11" fillId="0" borderId="0" xfId="37" applyFont="true" applyBorder="true" applyAlignment="true">
      <alignment horizontal="left" vertical="center" wrapText="true"/>
    </xf>
    <xf numFmtId="0" fontId="25" fillId="0" borderId="50" xfId="37" applyFont="true" applyBorder="true" applyAlignment="true">
      <alignment horizontal="center" vertical="center"/>
    </xf>
    <xf numFmtId="0" fontId="11" fillId="0" borderId="0" xfId="0" applyFont="true" applyBorder="true" applyAlignment="true"/>
    <xf numFmtId="179" fontId="23" fillId="19" borderId="58" xfId="37" applyNumberFormat="true" applyFont="true" applyFill="true" applyBorder="true" applyAlignment="true">
      <alignment horizontal="center" vertical="center"/>
    </xf>
    <xf numFmtId="0" fontId="13" fillId="0" borderId="0" xfId="37" applyFont="true" applyBorder="true" applyAlignment="true" applyProtection="true">
      <alignment horizontal="left" vertical="center" wrapText="true"/>
      <protection locked="false"/>
    </xf>
    <xf numFmtId="0" fontId="11" fillId="0" borderId="0" xfId="37" applyFont="true" applyBorder="true" applyAlignment="true">
      <alignment horizontal="left" wrapText="true"/>
    </xf>
    <xf numFmtId="179" fontId="23" fillId="0" borderId="58" xfId="37" applyNumberFormat="true" applyFont="true" applyBorder="true" applyAlignment="true">
      <alignment horizontal="center" vertical="center"/>
    </xf>
    <xf numFmtId="2" fontId="13" fillId="0" borderId="0" xfId="37" applyNumberFormat="true" applyFont="true" applyBorder="true" applyAlignment="true">
      <alignment vertical="center"/>
    </xf>
    <xf numFmtId="0" fontId="13" fillId="0" borderId="0" xfId="37" applyFont="true" applyBorder="true" applyAlignment="true" applyProtection="true">
      <alignment vertical="center"/>
      <protection locked="false"/>
    </xf>
    <xf numFmtId="0" fontId="13" fillId="0" borderId="0" xfId="37" applyFont="true" applyBorder="true" applyAlignment="true">
      <alignment vertical="center"/>
    </xf>
    <xf numFmtId="0" fontId="11" fillId="0" borderId="0" xfId="0" applyFont="true" applyAlignment="true">
      <alignment vertical="center"/>
    </xf>
    <xf numFmtId="0" fontId="0" fillId="0" borderId="0" xfId="37" applyFont="true" applyAlignment="true">
      <alignment vertical="center" wrapText="true"/>
    </xf>
    <xf numFmtId="0" fontId="28" fillId="0" borderId="0" xfId="37" applyFont="true" applyBorder="true"/>
    <xf numFmtId="0" fontId="27" fillId="0" borderId="0" xfId="37" applyFont="true" applyBorder="true" applyAlignment="true">
      <alignment horizontal="center"/>
    </xf>
    <xf numFmtId="179" fontId="27" fillId="0" borderId="0" xfId="37" applyNumberFormat="true" applyFont="true" applyBorder="true" applyAlignment="true">
      <alignment horizontal="center"/>
    </xf>
    <xf numFmtId="0" fontId="28" fillId="0" borderId="0" xfId="37" applyFont="true"/>
    <xf numFmtId="0" fontId="28" fillId="0" borderId="0" xfId="37" applyFont="true" applyBorder="true" applyAlignment="true">
      <alignment vertical="center"/>
    </xf>
    <xf numFmtId="0" fontId="27" fillId="0" borderId="0" xfId="37" applyFont="true" applyBorder="true" applyAlignment="true">
      <alignment horizontal="center" vertical="center"/>
    </xf>
    <xf numFmtId="0" fontId="28" fillId="11" borderId="32" xfId="37" applyFont="true" applyFill="true" applyBorder="true" applyAlignment="true" applyProtection="true">
      <alignment horizontal="center" vertical="center"/>
      <protection locked="false"/>
    </xf>
    <xf numFmtId="2" fontId="28" fillId="0" borderId="59" xfId="37" applyNumberFormat="true" applyFont="true" applyBorder="true" applyAlignment="true">
      <alignment horizontal="center" vertical="center"/>
    </xf>
    <xf numFmtId="2" fontId="28" fillId="0" borderId="60" xfId="37" applyNumberFormat="true" applyFont="true" applyFill="true" applyBorder="true" applyAlignment="true">
      <alignment horizontal="center" vertical="center"/>
    </xf>
    <xf numFmtId="0" fontId="28" fillId="0" borderId="32" xfId="37" applyFont="true" applyBorder="true" applyAlignment="true" applyProtection="true">
      <alignment horizontal="center" vertical="center"/>
      <protection locked="false"/>
    </xf>
    <xf numFmtId="2" fontId="28" fillId="0" borderId="61" xfId="37" applyNumberFormat="true" applyFont="true" applyFill="true" applyBorder="true" applyAlignment="true">
      <alignment horizontal="center" vertical="center"/>
    </xf>
    <xf numFmtId="0" fontId="27" fillId="0" borderId="32" xfId="37" applyFont="true" applyBorder="true" applyAlignment="true" applyProtection="true">
      <alignment horizontal="center" vertical="center"/>
      <protection locked="false"/>
    </xf>
    <xf numFmtId="1" fontId="27" fillId="0" borderId="59" xfId="37" applyNumberFormat="true" applyFont="true" applyBorder="true" applyAlignment="true">
      <alignment horizontal="center" vertical="center"/>
    </xf>
    <xf numFmtId="2" fontId="27" fillId="0" borderId="59" xfId="37" applyNumberFormat="true" applyFont="true" applyBorder="true" applyAlignment="true">
      <alignment horizontal="center" vertical="center"/>
    </xf>
    <xf numFmtId="0" fontId="28" fillId="11" borderId="32" xfId="37" applyFont="true" applyFill="true" applyBorder="true" applyAlignment="true">
      <alignment horizontal="center" vertical="center"/>
    </xf>
    <xf numFmtId="2" fontId="27" fillId="0" borderId="62" xfId="37" applyNumberFormat="true" applyFont="true" applyBorder="true" applyAlignment="true" applyProtection="true">
      <alignment horizontal="right" vertical="center"/>
      <protection locked="false"/>
    </xf>
    <xf numFmtId="0" fontId="27" fillId="0" borderId="63" xfId="37" applyFont="true" applyBorder="true" applyAlignment="true">
      <alignment horizontal="center" vertical="center"/>
    </xf>
    <xf numFmtId="0" fontId="28" fillId="0" borderId="64" xfId="37" applyFont="true" applyBorder="true" applyAlignment="true" applyProtection="true">
      <alignment horizontal="center" vertical="center"/>
      <protection locked="false"/>
    </xf>
    <xf numFmtId="2" fontId="28" fillId="0" borderId="51" xfId="37" applyNumberFormat="true" applyFont="true" applyBorder="true" applyAlignment="true">
      <alignment horizontal="center" vertical="center"/>
    </xf>
    <xf numFmtId="0" fontId="28" fillId="0" borderId="0" xfId="37" applyFont="true" applyBorder="true" applyAlignment="true">
      <alignment horizontal="left" vertical="center"/>
    </xf>
    <xf numFmtId="0" fontId="27" fillId="0" borderId="0" xfId="37" applyFont="true" applyBorder="true" applyAlignment="true">
      <alignment horizontal="center" vertical="center" wrapText="true"/>
    </xf>
    <xf numFmtId="0" fontId="28" fillId="0" borderId="0" xfId="37" applyFont="true" applyBorder="true" applyAlignment="true">
      <alignment vertical="center" wrapText="true"/>
    </xf>
    <xf numFmtId="0" fontId="27" fillId="21" borderId="0" xfId="37" applyFont="true" applyFill="true" applyBorder="true" applyAlignment="true">
      <alignment horizontal="center" vertical="center"/>
    </xf>
    <xf numFmtId="0" fontId="27" fillId="22" borderId="0" xfId="37" applyFont="true" applyFill="true" applyBorder="true" applyAlignment="true">
      <alignment horizontal="center" vertical="center" wrapText="true"/>
    </xf>
    <xf numFmtId="0" fontId="27" fillId="23" borderId="0" xfId="37" applyFont="true" applyFill="true" applyBorder="true" applyAlignment="true">
      <alignment horizontal="center" vertical="center"/>
    </xf>
    <xf numFmtId="0" fontId="28" fillId="0" borderId="32" xfId="37" applyFont="true" applyBorder="true" applyAlignment="true">
      <alignment horizontal="center" vertical="center"/>
    </xf>
    <xf numFmtId="0" fontId="28" fillId="0" borderId="0" xfId="0" applyFont="true"/>
    <xf numFmtId="0" fontId="27" fillId="11" borderId="0" xfId="37" applyFont="true" applyFill="true" applyBorder="true" applyAlignment="true">
      <alignment horizontal="center" vertical="center"/>
    </xf>
    <xf numFmtId="0" fontId="28" fillId="22" borderId="32" xfId="37" applyFont="true" applyFill="true" applyBorder="true" applyAlignment="true">
      <alignment horizontal="center" vertical="center"/>
    </xf>
    <xf numFmtId="0" fontId="28" fillId="0" borderId="65" xfId="37" applyFont="true" applyBorder="true" applyAlignment="true">
      <alignment vertical="center" wrapText="true"/>
    </xf>
    <xf numFmtId="0" fontId="13" fillId="9" borderId="0" xfId="37" applyFont="true" applyFill="true" applyBorder="true" applyAlignment="true">
      <alignment horizontal="center" vertical="center" wrapText="true"/>
    </xf>
    <xf numFmtId="0" fontId="27" fillId="13" borderId="32" xfId="37" applyFont="true" applyFill="true" applyBorder="true" applyAlignment="true">
      <alignment horizontal="center" vertical="center"/>
    </xf>
    <xf numFmtId="2" fontId="27" fillId="13" borderId="60" xfId="37" applyNumberFormat="true" applyFont="true" applyFill="true" applyBorder="true" applyAlignment="true">
      <alignment horizontal="center" vertical="center"/>
    </xf>
    <xf numFmtId="0" fontId="29" fillId="0" borderId="0" xfId="37" applyFont="true" applyBorder="true" applyAlignment="true">
      <alignment vertical="center" wrapText="true"/>
    </xf>
    <xf numFmtId="0" fontId="27" fillId="22" borderId="32" xfId="37" applyFont="true" applyFill="true" applyBorder="true" applyAlignment="true">
      <alignment horizontal="center" vertical="center"/>
    </xf>
    <xf numFmtId="1" fontId="27" fillId="0" borderId="7" xfId="37" applyNumberFormat="true" applyFont="true" applyFill="true" applyBorder="true" applyAlignment="true">
      <alignment horizontal="center" vertical="center"/>
    </xf>
    <xf numFmtId="0" fontId="28" fillId="0" borderId="62" xfId="37" applyFont="true" applyBorder="true" applyAlignment="true">
      <alignment horizontal="center" vertical="center"/>
    </xf>
    <xf numFmtId="2" fontId="27" fillId="0" borderId="62" xfId="37" applyNumberFormat="true" applyFont="true" applyBorder="true" applyAlignment="true">
      <alignment horizontal="center" vertical="center"/>
    </xf>
    <xf numFmtId="0" fontId="30" fillId="0" borderId="0" xfId="52" applyFont="true" applyBorder="true" applyAlignment="true" applyProtection="true">
      <alignment horizontal="left" vertical="center"/>
    </xf>
    <xf numFmtId="179" fontId="27" fillId="0" borderId="0" xfId="37" applyNumberFormat="true" applyFont="true" applyBorder="true" applyAlignment="true">
      <alignment horizontal="center" vertical="center"/>
    </xf>
    <xf numFmtId="2" fontId="28" fillId="0" borderId="66" xfId="37" applyNumberFormat="true" applyFont="true" applyFill="true" applyBorder="true" applyAlignment="true">
      <alignment horizontal="center" vertical="center"/>
    </xf>
    <xf numFmtId="0" fontId="28" fillId="11" borderId="64" xfId="37" applyFont="true" applyFill="true" applyBorder="true" applyAlignment="true">
      <alignment horizontal="center" vertical="center"/>
    </xf>
    <xf numFmtId="2" fontId="28" fillId="0" borderId="7" xfId="37" applyNumberFormat="true" applyFont="true" applyFill="true" applyBorder="true" applyAlignment="true">
      <alignment horizontal="center" vertical="center"/>
    </xf>
    <xf numFmtId="2" fontId="28" fillId="0" borderId="67" xfId="37" applyNumberFormat="true" applyFont="true" applyFill="true" applyBorder="true" applyAlignment="true">
      <alignment horizontal="center" vertical="center"/>
    </xf>
    <xf numFmtId="0" fontId="28" fillId="11" borderId="68" xfId="37" applyFont="true" applyFill="true" applyBorder="true" applyAlignment="true">
      <alignment horizontal="center" vertical="center"/>
    </xf>
    <xf numFmtId="0" fontId="31" fillId="23" borderId="68" xfId="37" applyFont="true" applyFill="true" applyBorder="true" applyAlignment="true" applyProtection="true">
      <alignment horizontal="center" vertical="center"/>
      <protection locked="false"/>
    </xf>
    <xf numFmtId="2" fontId="28" fillId="0" borderId="7" xfId="37" applyNumberFormat="true" applyFont="true" applyBorder="true" applyAlignment="true">
      <alignment horizontal="center" vertical="center" wrapText="true"/>
    </xf>
    <xf numFmtId="2" fontId="28" fillId="0" borderId="7" xfId="37" applyNumberFormat="true" applyFont="true" applyBorder="true" applyAlignment="true">
      <alignment horizontal="center" vertical="center"/>
    </xf>
    <xf numFmtId="0" fontId="27" fillId="13" borderId="68" xfId="37" applyFont="true" applyFill="true" applyBorder="true" applyAlignment="true">
      <alignment horizontal="center" vertical="center"/>
    </xf>
    <xf numFmtId="2" fontId="27" fillId="13" borderId="7" xfId="37" applyNumberFormat="true" applyFont="true" applyFill="true" applyBorder="true" applyAlignment="true">
      <alignment horizontal="center" vertical="center"/>
    </xf>
    <xf numFmtId="0" fontId="28" fillId="11" borderId="64" xfId="37" applyFont="true" applyFill="true" applyBorder="true" applyAlignment="true" applyProtection="true">
      <alignment horizontal="center" vertical="center"/>
      <protection locked="false"/>
    </xf>
    <xf numFmtId="0" fontId="27" fillId="13" borderId="68" xfId="37" applyFont="true" applyFill="true" applyBorder="true" applyAlignment="true" applyProtection="true">
      <alignment horizontal="center" vertical="center"/>
      <protection locked="false"/>
    </xf>
    <xf numFmtId="0" fontId="28" fillId="0" borderId="68" xfId="37" applyFont="true" applyBorder="true" applyAlignment="true" applyProtection="true">
      <alignment horizontal="center" vertical="center"/>
      <protection locked="false"/>
    </xf>
    <xf numFmtId="0" fontId="28" fillId="11" borderId="68" xfId="37" applyFont="true" applyFill="true" applyBorder="true" applyAlignment="true" applyProtection="true">
      <alignment horizontal="center" vertical="center"/>
      <protection locked="false"/>
    </xf>
    <xf numFmtId="0" fontId="27" fillId="22" borderId="64" xfId="37" applyFont="true" applyFill="true" applyBorder="true" applyAlignment="true">
      <alignment horizontal="center" vertical="center"/>
    </xf>
    <xf numFmtId="2" fontId="28" fillId="0" borderId="7" xfId="37" applyNumberFormat="true" applyFont="true" applyFill="true" applyBorder="true" applyAlignment="true">
      <alignment horizontal="center" vertical="center" wrapText="true"/>
    </xf>
    <xf numFmtId="0" fontId="27" fillId="0" borderId="68" xfId="37" applyFont="true" applyBorder="true" applyAlignment="true" applyProtection="true">
      <alignment horizontal="center" vertical="center"/>
      <protection locked="false"/>
    </xf>
    <xf numFmtId="0" fontId="27" fillId="21" borderId="68" xfId="37" applyFont="true" applyFill="true" applyBorder="true" applyAlignment="true" applyProtection="true">
      <alignment horizontal="center" vertical="center"/>
      <protection locked="false"/>
    </xf>
    <xf numFmtId="2" fontId="27" fillId="21" borderId="7" xfId="37" applyNumberFormat="true" applyFont="true" applyFill="true" applyBorder="true" applyAlignment="true">
      <alignment horizontal="center" vertical="center"/>
    </xf>
    <xf numFmtId="0" fontId="32" fillId="23" borderId="68" xfId="37" applyFont="true" applyFill="true" applyBorder="true" applyAlignment="true" applyProtection="true">
      <alignment horizontal="center" vertical="center"/>
      <protection locked="false"/>
    </xf>
    <xf numFmtId="2" fontId="27" fillId="0" borderId="7" xfId="37" applyNumberFormat="true" applyFont="true" applyFill="true" applyBorder="true" applyAlignment="true">
      <alignment horizontal="center" vertical="center"/>
    </xf>
    <xf numFmtId="2" fontId="27" fillId="13" borderId="66" xfId="37" applyNumberFormat="true" applyFont="true" applyFill="true" applyBorder="true" applyAlignment="true">
      <alignment horizontal="center" vertical="center"/>
    </xf>
    <xf numFmtId="0" fontId="27" fillId="21" borderId="64" xfId="37" applyFont="true" applyFill="true" applyBorder="true" applyAlignment="true" applyProtection="true">
      <alignment horizontal="center" vertical="center"/>
      <protection locked="false"/>
    </xf>
    <xf numFmtId="2" fontId="27" fillId="21" borderId="7" xfId="37" applyNumberFormat="true" applyFont="true" applyFill="true" applyBorder="true" applyAlignment="true">
      <alignment horizontal="center" vertical="center" wrapText="true"/>
    </xf>
    <xf numFmtId="0" fontId="33" fillId="0" borderId="0" xfId="52" applyFont="true" applyBorder="true" applyAlignment="true" applyProtection="true">
      <alignment vertical="center"/>
    </xf>
    <xf numFmtId="0" fontId="28" fillId="0" borderId="0" xfId="37" applyFont="true" applyAlignment="true">
      <alignment vertical="center"/>
    </xf>
    <xf numFmtId="1" fontId="28" fillId="0" borderId="39" xfId="37" applyNumberFormat="true" applyFont="true" applyBorder="true" applyAlignment="true">
      <alignment horizontal="center" vertical="center"/>
    </xf>
    <xf numFmtId="0" fontId="34" fillId="0" borderId="0" xfId="0" applyFont="true"/>
    <xf numFmtId="0" fontId="27" fillId="22" borderId="68" xfId="37" applyFont="true" applyFill="true" applyBorder="true" applyAlignment="true" applyProtection="true">
      <alignment horizontal="center" vertical="center"/>
      <protection locked="false"/>
    </xf>
    <xf numFmtId="2" fontId="28" fillId="0" borderId="39" xfId="37" applyNumberFormat="true" applyFont="true" applyBorder="true" applyAlignment="true">
      <alignment horizontal="center" vertical="center"/>
    </xf>
    <xf numFmtId="1" fontId="27" fillId="0" borderId="39" xfId="37" applyNumberFormat="true" applyFont="true" applyBorder="true" applyAlignment="true">
      <alignment horizontal="center" vertical="center"/>
    </xf>
    <xf numFmtId="2" fontId="28" fillId="0" borderId="69" xfId="37" applyNumberFormat="true" applyFont="true" applyBorder="true" applyAlignment="true">
      <alignment horizontal="center" vertical="center"/>
    </xf>
    <xf numFmtId="0" fontId="28" fillId="0" borderId="39" xfId="37" applyFont="true" applyBorder="true" applyAlignment="true">
      <alignment horizontal="center" vertical="center"/>
    </xf>
    <xf numFmtId="0" fontId="26" fillId="0" borderId="0" xfId="37" applyFont="true" applyBorder="true"/>
    <xf numFmtId="0" fontId="26" fillId="0" borderId="0" xfId="37" applyFont="true" applyBorder="true" applyAlignment="true">
      <alignment horizontal="left"/>
    </xf>
    <xf numFmtId="2" fontId="28" fillId="0" borderId="39" xfId="37" applyNumberFormat="true" applyFont="true" applyFill="true" applyBorder="true" applyAlignment="true">
      <alignment horizontal="center" vertical="center"/>
    </xf>
    <xf numFmtId="2" fontId="28" fillId="0" borderId="70" xfId="37" applyNumberFormat="true" applyFont="true" applyFill="true" applyBorder="true" applyAlignment="true">
      <alignment horizontal="center" vertical="center"/>
    </xf>
    <xf numFmtId="0" fontId="0" fillId="0" borderId="71" xfId="37" applyFont="true" applyBorder="true"/>
    <xf numFmtId="2" fontId="28" fillId="0" borderId="69" xfId="37" applyNumberFormat="true" applyFont="true" applyFill="true" applyBorder="true" applyAlignment="true">
      <alignment horizontal="center" vertical="center"/>
    </xf>
    <xf numFmtId="0" fontId="34" fillId="0" borderId="0" xfId="0" applyFont="true" applyBorder="true"/>
    <xf numFmtId="0" fontId="28" fillId="11" borderId="49" xfId="37" applyFont="true" applyFill="true" applyBorder="true" applyAlignment="true" applyProtection="true">
      <alignment horizontal="center" vertical="center"/>
      <protection locked="false"/>
    </xf>
    <xf numFmtId="49" fontId="28" fillId="0" borderId="0" xfId="37" applyNumberFormat="true" applyFont="true" applyBorder="true" applyAlignment="true" applyProtection="true">
      <alignment vertical="center" wrapText="true"/>
      <protection locked="false"/>
    </xf>
    <xf numFmtId="0" fontId="35" fillId="0" borderId="0" xfId="0" applyFont="true" applyBorder="true" applyAlignment="true">
      <alignment horizontal="center" vertical="center" wrapText="true"/>
    </xf>
    <xf numFmtId="0" fontId="11" fillId="0" borderId="0" xfId="37" applyFont="true" applyBorder="true" applyAlignment="true">
      <alignment vertical="center" wrapText="true"/>
    </xf>
    <xf numFmtId="0" fontId="28" fillId="0" borderId="0" xfId="0" applyFont="true" applyBorder="true" applyAlignment="true">
      <alignment vertical="center" wrapText="true"/>
    </xf>
    <xf numFmtId="0" fontId="27" fillId="14" borderId="0" xfId="37" applyFont="true" applyFill="true" applyBorder="true" applyAlignment="true">
      <alignment horizontal="center" vertical="center"/>
    </xf>
    <xf numFmtId="0" fontId="36" fillId="0" borderId="0" xfId="37" applyFont="true"/>
    <xf numFmtId="0" fontId="37" fillId="0" borderId="0" xfId="37" applyFont="true"/>
    <xf numFmtId="0" fontId="37" fillId="0" borderId="0" xfId="37" applyFont="true" applyAlignment="true">
      <alignment horizontal="center"/>
    </xf>
    <xf numFmtId="0" fontId="15" fillId="24" borderId="30" xfId="37" applyFont="true" applyFill="true" applyBorder="true" applyAlignment="true">
      <alignment horizontal="center"/>
    </xf>
    <xf numFmtId="0" fontId="18" fillId="0" borderId="72" xfId="37" applyFont="true" applyBorder="true" applyAlignment="true">
      <alignment horizontal="center" vertical="center" wrapText="true"/>
    </xf>
    <xf numFmtId="0" fontId="18" fillId="0" borderId="73" xfId="37" applyFont="true" applyBorder="true" applyAlignment="true">
      <alignment horizontal="center" vertical="center" wrapText="true"/>
    </xf>
    <xf numFmtId="0" fontId="38" fillId="14" borderId="74" xfId="37" applyFont="true" applyFill="true" applyBorder="true" applyAlignment="true">
      <alignment horizontal="center"/>
    </xf>
    <xf numFmtId="0" fontId="14" fillId="0" borderId="74" xfId="37" applyFont="true" applyBorder="true" applyAlignment="true">
      <alignment horizontal="center"/>
    </xf>
    <xf numFmtId="0" fontId="14" fillId="0" borderId="55" xfId="37" applyFont="true" applyBorder="true" applyAlignment="true">
      <alignment horizontal="center"/>
    </xf>
    <xf numFmtId="0" fontId="38" fillId="14" borderId="37" xfId="37" applyFont="true" applyFill="true" applyBorder="true" applyAlignment="true">
      <alignment horizontal="center"/>
    </xf>
    <xf numFmtId="0" fontId="14" fillId="0" borderId="37" xfId="37" applyFont="true" applyBorder="true" applyAlignment="true">
      <alignment horizontal="center"/>
    </xf>
    <xf numFmtId="0" fontId="38" fillId="14" borderId="75" xfId="37" applyFont="true" applyFill="true" applyBorder="true" applyAlignment="true">
      <alignment horizontal="center"/>
    </xf>
    <xf numFmtId="0" fontId="14" fillId="0" borderId="75" xfId="37" applyFont="true" applyBorder="true" applyAlignment="true">
      <alignment horizontal="center"/>
    </xf>
    <xf numFmtId="0" fontId="39" fillId="0" borderId="0" xfId="37" applyFont="true"/>
    <xf numFmtId="0" fontId="14" fillId="14" borderId="0" xfId="37" applyFont="true" applyFill="true" applyBorder="true"/>
    <xf numFmtId="0" fontId="40" fillId="0" borderId="0" xfId="37" applyFont="true" applyBorder="true" applyAlignment="true" applyProtection="true"/>
    <xf numFmtId="0" fontId="18" fillId="0" borderId="76" xfId="37" applyFont="true" applyBorder="true" applyAlignment="true">
      <alignment horizontal="center" vertical="center" wrapText="true"/>
    </xf>
    <xf numFmtId="0" fontId="14" fillId="0" borderId="37" xfId="37" applyFont="true" applyBorder="true"/>
    <xf numFmtId="58" fontId="14" fillId="0" borderId="55" xfId="37" applyNumberFormat="true" applyFont="true" applyBorder="true" applyAlignment="true">
      <alignment horizontal="center"/>
    </xf>
    <xf numFmtId="0" fontId="28" fillId="0" borderId="77" xfId="37" applyFont="true" applyBorder="true"/>
    <xf numFmtId="0" fontId="11" fillId="0" borderId="37" xfId="37" applyFont="true" applyBorder="true" applyAlignment="true" applyProtection="true"/>
    <xf numFmtId="0" fontId="28" fillId="0" borderId="78" xfId="37" applyFont="true" applyBorder="true"/>
    <xf numFmtId="58" fontId="11" fillId="0" borderId="37" xfId="37" applyNumberFormat="true" applyFont="true" applyBorder="true" applyAlignment="true" applyProtection="true">
      <alignment horizontal="center"/>
    </xf>
    <xf numFmtId="0" fontId="11" fillId="0" borderId="78" xfId="37" applyFont="true" applyBorder="true" applyAlignment="true" applyProtection="true"/>
    <xf numFmtId="0" fontId="14" fillId="0" borderId="55" xfId="37" applyFont="true" applyBorder="true"/>
    <xf numFmtId="58" fontId="14" fillId="0" borderId="55" xfId="37" applyNumberFormat="true" applyFont="true" applyFill="true" applyBorder="true" applyAlignment="true">
      <alignment horizontal="center"/>
    </xf>
    <xf numFmtId="58" fontId="11" fillId="0" borderId="37" xfId="37" applyNumberFormat="true" applyFont="true" applyFill="true" applyBorder="true" applyAlignment="true" applyProtection="true">
      <alignment horizontal="center"/>
    </xf>
    <xf numFmtId="0" fontId="28" fillId="0" borderId="79" xfId="37" applyFont="true" applyBorder="true"/>
    <xf numFmtId="0" fontId="11" fillId="0" borderId="78" xfId="37" applyFont="true" applyBorder="true"/>
    <xf numFmtId="0" fontId="14" fillId="0" borderId="80" xfId="37" applyFont="true" applyBorder="true"/>
    <xf numFmtId="58" fontId="14" fillId="0" borderId="80" xfId="37" applyNumberFormat="true" applyFont="true" applyBorder="true" applyAlignment="true">
      <alignment horizontal="center"/>
    </xf>
    <xf numFmtId="0" fontId="28" fillId="0" borderId="81" xfId="37" applyFont="true" applyBorder="true"/>
    <xf numFmtId="0" fontId="12" fillId="0" borderId="0" xfId="0" applyFont="true" applyBorder="true" applyAlignment="true">
      <alignment horizontal="center" vertical="center"/>
    </xf>
    <xf numFmtId="0" fontId="41" fillId="0" borderId="0" xfId="0" applyFont="true" applyBorder="true" applyAlignment="true">
      <alignment horizontal="center" vertical="center"/>
    </xf>
    <xf numFmtId="0" fontId="11" fillId="0" borderId="0" xfId="0" applyFont="true" applyBorder="true" applyAlignment="true">
      <alignment horizontal="center" vertical="center"/>
    </xf>
    <xf numFmtId="0" fontId="11" fillId="0" borderId="0" xfId="0" applyFont="true" applyBorder="true" applyAlignment="true">
      <alignment horizontal="center" vertical="center" wrapText="true"/>
    </xf>
    <xf numFmtId="0" fontId="11" fillId="22" borderId="0" xfId="0" applyFont="true" applyFill="true" applyAlignment="true">
      <alignment horizontal="center"/>
    </xf>
    <xf numFmtId="179" fontId="11" fillId="22" borderId="0" xfId="0" applyNumberFormat="true" applyFont="true" applyFill="true" applyAlignment="true">
      <alignment horizontal="center"/>
    </xf>
    <xf numFmtId="0" fontId="11" fillId="16" borderId="0" xfId="0" applyFont="true" applyFill="true" applyAlignment="true">
      <alignment horizontal="center"/>
    </xf>
    <xf numFmtId="179" fontId="11" fillId="16" borderId="0" xfId="0" applyNumberFormat="true" applyFont="true" applyFill="true" applyAlignment="true">
      <alignment horizontal="center"/>
    </xf>
    <xf numFmtId="0" fontId="11" fillId="9" borderId="0" xfId="0" applyFont="true" applyFill="true" applyAlignment="true">
      <alignment horizontal="center"/>
    </xf>
    <xf numFmtId="179" fontId="11" fillId="0" borderId="0" xfId="0" applyNumberFormat="true" applyFont="true"/>
    <xf numFmtId="0" fontId="42" fillId="0" borderId="0" xfId="0" applyFont="true" applyAlignment="true">
      <alignment horizontal="center"/>
    </xf>
    <xf numFmtId="0" fontId="11" fillId="14" borderId="0" xfId="0" applyFont="true" applyFill="true" applyAlignment="true">
      <alignment horizontal="center"/>
    </xf>
    <xf numFmtId="0" fontId="11" fillId="17" borderId="0" xfId="0" applyFont="true" applyFill="true" applyAlignment="true">
      <alignment horizontal="center"/>
    </xf>
    <xf numFmtId="0" fontId="11" fillId="0" borderId="0" xfId="0" applyFont="true" applyAlignment="true">
      <alignment horizontal="right"/>
    </xf>
    <xf numFmtId="0" fontId="43" fillId="0" borderId="0" xfId="37" applyFont="true"/>
    <xf numFmtId="0" fontId="44" fillId="0" borderId="0" xfId="37" applyFont="true" applyAlignment="true">
      <alignment horizontal="center"/>
    </xf>
    <xf numFmtId="0" fontId="44" fillId="0" borderId="0" xfId="37" applyFont="true"/>
    <xf numFmtId="0" fontId="12" fillId="0" borderId="0" xfId="37" applyFont="true" applyBorder="true" applyAlignment="true">
      <alignment horizontal="center"/>
    </xf>
    <xf numFmtId="0" fontId="11" fillId="22" borderId="33" xfId="0" applyFont="true" applyFill="true" applyBorder="true" applyAlignment="true">
      <alignment horizontal="center" vertical="center"/>
    </xf>
    <xf numFmtId="0" fontId="28" fillId="25" borderId="33" xfId="0" applyFont="true" applyFill="true" applyBorder="true" applyAlignment="true">
      <alignment horizontal="center" vertical="center"/>
    </xf>
    <xf numFmtId="0" fontId="11" fillId="0" borderId="33" xfId="0" applyFont="true" applyBorder="true" applyAlignment="true">
      <alignment horizontal="center" vertical="center"/>
    </xf>
    <xf numFmtId="0" fontId="11" fillId="22" borderId="39" xfId="0" applyFont="true" applyFill="true" applyBorder="true" applyAlignment="true">
      <alignment vertical="center"/>
    </xf>
    <xf numFmtId="0" fontId="11" fillId="14" borderId="33" xfId="0" applyFont="true" applyFill="true" applyBorder="true" applyAlignment="true">
      <alignment horizontal="center" vertical="center"/>
    </xf>
    <xf numFmtId="0" fontId="11" fillId="21" borderId="39" xfId="0" applyFont="true" applyFill="true" applyBorder="true" applyAlignment="true">
      <alignment vertical="center"/>
    </xf>
    <xf numFmtId="0" fontId="11" fillId="26" borderId="33" xfId="0" applyFont="true" applyFill="true" applyBorder="true" applyAlignment="true">
      <alignment horizontal="center" vertical="center"/>
    </xf>
    <xf numFmtId="0" fontId="27" fillId="27" borderId="33" xfId="0" applyFont="true" applyFill="true" applyBorder="true" applyAlignment="true">
      <alignment horizontal="center" vertical="center"/>
    </xf>
    <xf numFmtId="0" fontId="11" fillId="0" borderId="39" xfId="0" applyFont="true" applyBorder="true" applyAlignment="true">
      <alignment vertical="center"/>
    </xf>
    <xf numFmtId="0" fontId="11" fillId="11" borderId="33" xfId="0" applyFont="true" applyFill="true" applyBorder="true" applyAlignment="true">
      <alignment horizontal="center" vertical="center"/>
    </xf>
    <xf numFmtId="0" fontId="11" fillId="11" borderId="39" xfId="0" applyFont="true" applyFill="true" applyBorder="true"/>
    <xf numFmtId="0" fontId="13" fillId="26" borderId="0" xfId="37" applyFont="true" applyFill="true" applyAlignment="true">
      <alignment horizontal="center" vertical="center"/>
    </xf>
    <xf numFmtId="0" fontId="11" fillId="0" borderId="39" xfId="0" applyFont="true" applyBorder="true"/>
    <xf numFmtId="0" fontId="45" fillId="0" borderId="0" xfId="0" applyFont="true"/>
    <xf numFmtId="0" fontId="11" fillId="0" borderId="0" xfId="37" applyFont="true" applyAlignment="true">
      <alignment horizontal="center"/>
    </xf>
    <xf numFmtId="0" fontId="11" fillId="21" borderId="0" xfId="37" applyFont="true" applyFill="true" applyAlignment="true">
      <alignment horizontal="center"/>
    </xf>
    <xf numFmtId="0" fontId="11" fillId="22" borderId="0" xfId="37" applyFont="true" applyFill="true" applyAlignment="true">
      <alignment horizontal="center"/>
    </xf>
    <xf numFmtId="0" fontId="28" fillId="25" borderId="0" xfId="37" applyFont="true" applyFill="true" applyAlignment="true">
      <alignment horizontal="center" vertical="center"/>
    </xf>
    <xf numFmtId="0" fontId="11" fillId="14" borderId="0" xfId="37" applyFont="true" applyFill="true" applyAlignment="true">
      <alignment horizontal="center"/>
    </xf>
    <xf numFmtId="0" fontId="11" fillId="26" borderId="0" xfId="37" applyFont="true" applyFill="true" applyAlignment="true">
      <alignment horizontal="center"/>
    </xf>
    <xf numFmtId="0" fontId="11" fillId="28" borderId="0" xfId="0" applyFont="true" applyFill="true" applyBorder="true" applyAlignment="true">
      <alignment horizontal="center" vertical="center"/>
    </xf>
    <xf numFmtId="0" fontId="13" fillId="14" borderId="0" xfId="37" applyFont="true" applyFill="true" applyAlignment="true">
      <alignment horizontal="center"/>
    </xf>
    <xf numFmtId="0" fontId="13" fillId="26" borderId="0" xfId="37" applyFont="true" applyFill="true" applyAlignment="true">
      <alignment horizontal="center"/>
    </xf>
    <xf numFmtId="0" fontId="13" fillId="25" borderId="0" xfId="0" applyFont="true" applyFill="true" applyBorder="true" applyAlignment="true">
      <alignment horizontal="center" vertical="center"/>
    </xf>
    <xf numFmtId="0" fontId="11" fillId="0" borderId="82" xfId="37" applyFont="true" applyBorder="true" applyAlignment="true">
      <alignment horizontal="left"/>
    </xf>
    <xf numFmtId="0" fontId="11" fillId="0" borderId="49" xfId="0" applyFont="true" applyBorder="true" applyAlignment="true">
      <alignment horizontal="center" vertical="center"/>
    </xf>
    <xf numFmtId="0" fontId="11" fillId="22" borderId="49" xfId="0" applyFont="true" applyFill="true" applyBorder="true" applyAlignment="true">
      <alignment horizontal="center" vertical="center"/>
    </xf>
    <xf numFmtId="0" fontId="11" fillId="28" borderId="33" xfId="0" applyFont="true" applyFill="true" applyBorder="true" applyAlignment="true">
      <alignment horizontal="center" vertical="center"/>
    </xf>
    <xf numFmtId="0" fontId="13" fillId="26" borderId="33" xfId="37" applyFont="true" applyFill="true" applyBorder="true" applyAlignment="true">
      <alignment horizontal="center" vertical="center"/>
    </xf>
    <xf numFmtId="0" fontId="13" fillId="14" borderId="33" xfId="0" applyFont="true" applyFill="true" applyBorder="true" applyAlignment="true">
      <alignment horizontal="center" vertical="center"/>
    </xf>
    <xf numFmtId="0" fontId="13" fillId="25" borderId="33" xfId="0" applyFont="true" applyFill="true" applyBorder="true" applyAlignment="true">
      <alignment horizontal="center" vertical="center"/>
    </xf>
    <xf numFmtId="0" fontId="11" fillId="0" borderId="0" xfId="37" applyFont="true" applyAlignment="true">
      <alignment horizontal="left"/>
    </xf>
    <xf numFmtId="0" fontId="11" fillId="11" borderId="49" xfId="0" applyFont="true" applyFill="true" applyBorder="true" applyAlignment="true">
      <alignment horizontal="center" vertical="center"/>
    </xf>
    <xf numFmtId="0" fontId="11" fillId="25" borderId="33" xfId="0" applyFont="true" applyFill="true" applyBorder="true" applyAlignment="true">
      <alignment horizontal="center" vertical="center"/>
    </xf>
    <xf numFmtId="0" fontId="43" fillId="0" borderId="0" xfId="37" applyFont="true" applyBorder="true"/>
    <xf numFmtId="0" fontId="46" fillId="0" borderId="0" xfId="0" applyFont="true"/>
    <xf numFmtId="0" fontId="0" fillId="0" borderId="0" xfId="0" applyFont="true" applyBorder="true" applyAlignment="true">
      <alignment vertical="center"/>
    </xf>
    <xf numFmtId="0" fontId="47" fillId="0" borderId="0" xfId="0" applyFont="true" applyBorder="true" applyAlignment="true">
      <alignment vertical="center"/>
    </xf>
    <xf numFmtId="49" fontId="13" fillId="0" borderId="0" xfId="0" applyNumberFormat="true" applyFont="true" applyAlignment="true">
      <alignment horizontal="center"/>
    </xf>
    <xf numFmtId="49" fontId="11" fillId="0" borderId="33" xfId="0" applyNumberFormat="true" applyFont="true" applyBorder="true" applyAlignment="true">
      <alignment horizontal="center" vertical="center"/>
    </xf>
    <xf numFmtId="49" fontId="11" fillId="0" borderId="33" xfId="0" applyNumberFormat="true" applyFont="true" applyBorder="true" applyAlignment="true" applyProtection="true">
      <alignment horizontal="center" vertical="center"/>
      <protection locked="false"/>
    </xf>
    <xf numFmtId="179" fontId="11" fillId="0" borderId="34" xfId="0" applyNumberFormat="true" applyFont="true" applyBorder="true" applyAlignment="true">
      <alignment horizontal="center"/>
    </xf>
    <xf numFmtId="2" fontId="11" fillId="0" borderId="33" xfId="0" applyNumberFormat="true" applyFont="true" applyBorder="true" applyAlignment="true" applyProtection="true">
      <alignment horizontal="center" vertical="center"/>
      <protection locked="false"/>
    </xf>
    <xf numFmtId="179" fontId="11" fillId="17" borderId="33" xfId="0" applyNumberFormat="true" applyFont="true" applyFill="true" applyBorder="true" applyAlignment="true">
      <alignment horizontal="center" vertical="center"/>
    </xf>
    <xf numFmtId="179" fontId="11" fillId="17" borderId="49" xfId="0" applyNumberFormat="true" applyFont="true" applyFill="true" applyBorder="true" applyAlignment="true">
      <alignment horizontal="center" vertical="center"/>
    </xf>
    <xf numFmtId="179" fontId="11" fillId="17" borderId="35" xfId="0" applyNumberFormat="true" applyFont="true" applyFill="true" applyBorder="true" applyAlignment="true">
      <alignment horizontal="center" vertical="center"/>
    </xf>
    <xf numFmtId="179" fontId="11" fillId="17" borderId="83" xfId="0" applyNumberFormat="true" applyFont="true" applyFill="true" applyBorder="true" applyAlignment="true">
      <alignment horizontal="center"/>
    </xf>
    <xf numFmtId="49" fontId="11" fillId="0" borderId="0" xfId="0" applyNumberFormat="true" applyFont="true" applyAlignment="true" applyProtection="true">
      <alignment horizontal="center" vertical="center"/>
      <protection locked="false"/>
    </xf>
    <xf numFmtId="0" fontId="11" fillId="0" borderId="0" xfId="0" applyFont="true" applyAlignment="true">
      <alignment horizontal="center" vertical="center"/>
    </xf>
    <xf numFmtId="2" fontId="11" fillId="0" borderId="0" xfId="0" applyNumberFormat="true" applyFont="true" applyAlignment="true" applyProtection="true">
      <alignment horizontal="center" vertical="center"/>
      <protection locked="false"/>
    </xf>
    <xf numFmtId="0" fontId="20" fillId="0" borderId="0" xfId="0" applyFont="true" applyBorder="true" applyAlignment="true">
      <alignment horizontal="center"/>
    </xf>
    <xf numFmtId="0" fontId="11" fillId="0" borderId="0" xfId="0" applyFont="true" applyBorder="true" applyAlignment="true">
      <alignment horizontal="left" vertical="center" wrapText="true"/>
    </xf>
    <xf numFmtId="0" fontId="11" fillId="0" borderId="0" xfId="0" applyFont="true" applyBorder="true" applyAlignment="true">
      <alignment vertical="center" wrapText="true"/>
    </xf>
    <xf numFmtId="0" fontId="13" fillId="0" borderId="0" xfId="0" applyFont="true" applyAlignment="true">
      <alignment vertical="center"/>
    </xf>
    <xf numFmtId="0" fontId="11" fillId="9" borderId="0" xfId="0" applyFont="true" applyFill="true" applyBorder="true" applyAlignment="true">
      <alignment horizontal="center" vertical="center"/>
    </xf>
    <xf numFmtId="0" fontId="11" fillId="17" borderId="0" xfId="0" applyFont="true" applyFill="true" applyBorder="true" applyAlignment="true">
      <alignment horizontal="center" vertical="center"/>
    </xf>
    <xf numFmtId="0" fontId="11" fillId="0" borderId="36" xfId="0" applyFont="true" applyBorder="true" applyAlignment="true">
      <alignment horizontal="center" vertical="center"/>
    </xf>
    <xf numFmtId="0" fontId="11" fillId="0" borderId="37" xfId="0" applyFont="true" applyBorder="true" applyAlignment="true">
      <alignment horizontal="left" vertical="center"/>
    </xf>
    <xf numFmtId="0" fontId="11" fillId="0" borderId="55" xfId="0" applyFont="true" applyBorder="true" applyAlignment="true">
      <alignment horizontal="left" vertical="center"/>
    </xf>
    <xf numFmtId="178" fontId="11" fillId="0" borderId="33" xfId="0" applyNumberFormat="true" applyFont="true" applyBorder="true" applyAlignment="true">
      <alignment horizontal="center" vertical="center"/>
    </xf>
    <xf numFmtId="178" fontId="11" fillId="0" borderId="36" xfId="0" applyNumberFormat="true" applyFont="true" applyBorder="true" applyAlignment="true">
      <alignment horizontal="center" vertical="center"/>
    </xf>
    <xf numFmtId="0" fontId="11" fillId="0" borderId="22" xfId="0" applyFont="true" applyBorder="true" applyAlignment="true">
      <alignment horizontal="center" vertical="center"/>
    </xf>
    <xf numFmtId="0" fontId="11" fillId="22" borderId="36" xfId="0" applyFont="true" applyFill="true" applyBorder="true" applyAlignment="true">
      <alignment horizontal="left"/>
    </xf>
    <xf numFmtId="178" fontId="11" fillId="0" borderId="0" xfId="0" applyNumberFormat="true" applyFont="true" applyAlignment="true">
      <alignment horizontal="center" vertical="center"/>
    </xf>
    <xf numFmtId="0" fontId="11" fillId="0" borderId="0" xfId="0" applyFont="true" applyAlignment="true">
      <alignment horizontal="left" vertical="center"/>
    </xf>
    <xf numFmtId="0" fontId="11" fillId="22" borderId="68" xfId="0" applyFont="true" applyFill="true" applyBorder="true" applyAlignment="true">
      <alignment horizontal="left"/>
    </xf>
    <xf numFmtId="0" fontId="11" fillId="0" borderId="0" xfId="0" applyFont="true" applyAlignment="true">
      <alignment vertical="center" wrapText="true"/>
    </xf>
    <xf numFmtId="0" fontId="11" fillId="22" borderId="49" xfId="0" applyFont="true" applyFill="true" applyBorder="true" applyAlignment="true">
      <alignment horizontal="left"/>
    </xf>
    <xf numFmtId="177" fontId="11" fillId="0" borderId="0" xfId="0" applyNumberFormat="true" applyFont="true" applyAlignment="true">
      <alignment vertical="center"/>
    </xf>
    <xf numFmtId="0" fontId="13" fillId="0" borderId="0" xfId="0" applyFont="true" applyAlignment="true"/>
    <xf numFmtId="179" fontId="11" fillId="0" borderId="54" xfId="0" applyNumberFormat="true" applyFont="true" applyBorder="true" applyAlignment="true">
      <alignment horizontal="center"/>
    </xf>
    <xf numFmtId="2" fontId="11" fillId="0" borderId="36" xfId="0" applyNumberFormat="true" applyFont="true" applyBorder="true" applyAlignment="true" applyProtection="true">
      <alignment horizontal="center" vertical="center"/>
      <protection locked="false"/>
    </xf>
    <xf numFmtId="179" fontId="11" fillId="17" borderId="37" xfId="0" applyNumberFormat="true" applyFont="true" applyFill="true" applyBorder="true" applyAlignment="true">
      <alignment horizontal="center" vertical="center"/>
    </xf>
    <xf numFmtId="2" fontId="11" fillId="11" borderId="33" xfId="0" applyNumberFormat="true" applyFont="true" applyFill="true" applyBorder="true" applyAlignment="true" applyProtection="true">
      <alignment horizontal="center" vertical="center"/>
      <protection locked="false"/>
    </xf>
    <xf numFmtId="179" fontId="14" fillId="17" borderId="37" xfId="37" applyNumberFormat="true" applyFont="true" applyFill="true" applyBorder="true" applyAlignment="true">
      <alignment horizontal="center"/>
    </xf>
    <xf numFmtId="179" fontId="11" fillId="17" borderId="37" xfId="37" applyNumberFormat="true" applyFont="true" applyFill="true" applyBorder="true" applyAlignment="true">
      <alignment horizontal="center"/>
    </xf>
    <xf numFmtId="49" fontId="11" fillId="0" borderId="35" xfId="0" applyNumberFormat="true" applyFont="true" applyBorder="true" applyAlignment="true">
      <alignment horizontal="center" vertical="center"/>
    </xf>
    <xf numFmtId="49" fontId="11" fillId="0" borderId="37" xfId="0" applyNumberFormat="true" applyFont="true" applyBorder="true" applyAlignment="true">
      <alignment horizontal="center" vertical="center"/>
    </xf>
    <xf numFmtId="49" fontId="11" fillId="0" borderId="37" xfId="0" applyNumberFormat="true" applyFont="true" applyBorder="true" applyAlignment="true">
      <alignment horizontal="center"/>
    </xf>
    <xf numFmtId="0" fontId="11" fillId="0" borderId="37" xfId="0" applyFont="true" applyBorder="true" applyAlignment="true">
      <alignment horizontal="center"/>
    </xf>
    <xf numFmtId="0" fontId="14" fillId="0" borderId="37" xfId="0" applyFont="true" applyBorder="true" applyAlignment="true">
      <alignment horizontal="center"/>
    </xf>
    <xf numFmtId="0" fontId="11" fillId="0" borderId="37" xfId="0" applyFont="true" applyBorder="true" applyAlignment="true">
      <alignment horizontal="center" vertical="center"/>
    </xf>
    <xf numFmtId="2" fontId="11" fillId="0" borderId="35" xfId="0" applyNumberFormat="true" applyFont="true" applyBorder="true" applyAlignment="true" applyProtection="true">
      <alignment horizontal="center" vertical="center"/>
      <protection locked="false"/>
    </xf>
    <xf numFmtId="0" fontId="11" fillId="17" borderId="37" xfId="0" applyFont="true" applyFill="true" applyBorder="true" applyAlignment="true">
      <alignment horizontal="center" vertical="center"/>
    </xf>
    <xf numFmtId="178" fontId="11" fillId="0" borderId="49" xfId="0" applyNumberFormat="true" applyFont="true" applyBorder="true" applyAlignment="true">
      <alignment horizontal="center" vertical="center"/>
    </xf>
    <xf numFmtId="0" fontId="11" fillId="22" borderId="55" xfId="0" applyFont="true" applyFill="true" applyBorder="true" applyAlignment="true">
      <alignment horizontal="left" vertical="center"/>
    </xf>
    <xf numFmtId="0" fontId="11" fillId="18" borderId="37" xfId="37" applyFont="true" applyFill="true" applyBorder="true" applyAlignment="true">
      <alignment vertical="center"/>
    </xf>
    <xf numFmtId="178" fontId="11" fillId="0" borderId="84" xfId="0" applyNumberFormat="true" applyFont="true" applyBorder="true" applyAlignment="true">
      <alignment horizontal="center" vertical="center"/>
    </xf>
    <xf numFmtId="0" fontId="11" fillId="0" borderId="16" xfId="0" applyFont="true" applyBorder="true" applyAlignment="true">
      <alignment horizontal="center" vertical="center"/>
    </xf>
    <xf numFmtId="0" fontId="11" fillId="0" borderId="52" xfId="0" applyFont="true" applyBorder="true" applyAlignment="true">
      <alignment horizontal="left" vertical="center"/>
    </xf>
    <xf numFmtId="178" fontId="11" fillId="0" borderId="37" xfId="0" applyNumberFormat="true" applyFont="true" applyBorder="true" applyAlignment="true">
      <alignment horizontal="center" vertical="center"/>
    </xf>
    <xf numFmtId="0" fontId="14" fillId="0" borderId="37" xfId="37" applyFont="true" applyBorder="true" applyAlignment="true">
      <alignment horizontal="left"/>
    </xf>
    <xf numFmtId="0" fontId="14" fillId="0" borderId="37" xfId="0" applyFont="true" applyBorder="true" applyAlignment="true">
      <alignment horizontal="left"/>
    </xf>
    <xf numFmtId="0" fontId="48" fillId="0" borderId="0" xfId="0" applyFont="true"/>
    <xf numFmtId="182" fontId="11" fillId="0" borderId="0" xfId="0" applyNumberFormat="true" applyFont="true"/>
    <xf numFmtId="182" fontId="11" fillId="0" borderId="0" xfId="0" applyNumberFormat="true" applyFont="true" applyAlignment="true">
      <alignment vertical="center"/>
    </xf>
    <xf numFmtId="0" fontId="49" fillId="0" borderId="0" xfId="37" applyFont="true" applyBorder="true" applyAlignment="true">
      <alignment horizontal="center"/>
    </xf>
    <xf numFmtId="0" fontId="14" fillId="0" borderId="0" xfId="37" applyFont="true" applyAlignment="true"/>
    <xf numFmtId="0" fontId="18" fillId="0" borderId="0" xfId="37" applyFont="true" applyAlignment="true">
      <alignment horizontal="left"/>
    </xf>
    <xf numFmtId="0" fontId="14" fillId="29" borderId="0" xfId="37" applyFont="true" applyFill="true" applyAlignment="true">
      <alignment horizontal="center"/>
    </xf>
    <xf numFmtId="0" fontId="18" fillId="0" borderId="0" xfId="37" applyFont="true" applyBorder="true" applyAlignment="true">
      <alignment horizontal="center"/>
    </xf>
    <xf numFmtId="0" fontId="18" fillId="0" borderId="0" xfId="37" applyFont="true" applyAlignment="true">
      <alignment horizontal="center"/>
    </xf>
    <xf numFmtId="0" fontId="21" fillId="30" borderId="0" xfId="37" applyFont="true" applyFill="true" applyAlignment="true">
      <alignment horizontal="center"/>
    </xf>
    <xf numFmtId="0" fontId="14" fillId="25" borderId="0" xfId="37" applyFont="true" applyFill="true" applyAlignment="true">
      <alignment horizontal="center"/>
    </xf>
    <xf numFmtId="0" fontId="14" fillId="27" borderId="0" xfId="37" applyFont="true" applyFill="true" applyAlignment="true">
      <alignment horizontal="center"/>
    </xf>
    <xf numFmtId="0" fontId="14" fillId="29" borderId="0" xfId="37" applyFont="true" applyFill="true" applyBorder="true" applyAlignment="true">
      <alignment horizontal="center"/>
    </xf>
    <xf numFmtId="0" fontId="14" fillId="25" borderId="0" xfId="37" applyFont="true" applyFill="true" applyBorder="true" applyAlignment="true">
      <alignment horizontal="center"/>
    </xf>
    <xf numFmtId="0" fontId="14" fillId="27" borderId="0" xfId="37" applyFont="true" applyFill="true" applyBorder="true" applyAlignment="true">
      <alignment horizontal="center"/>
    </xf>
    <xf numFmtId="0" fontId="14" fillId="14" borderId="0" xfId="37" applyFont="true" applyFill="true" applyBorder="true" applyAlignment="true">
      <alignment horizontal="center"/>
    </xf>
    <xf numFmtId="0" fontId="14" fillId="31" borderId="0" xfId="37" applyFont="true" applyFill="true" applyBorder="true" applyAlignment="true">
      <alignment horizontal="center"/>
    </xf>
    <xf numFmtId="0" fontId="14" fillId="13" borderId="0" xfId="37" applyFont="true" applyFill="true" applyBorder="true" applyAlignment="true">
      <alignment horizontal="center"/>
    </xf>
    <xf numFmtId="0" fontId="21" fillId="30" borderId="0" xfId="37" applyFont="true" applyFill="true" applyBorder="true" applyAlignment="true">
      <alignment horizontal="center"/>
    </xf>
    <xf numFmtId="0" fontId="18" fillId="0" borderId="0" xfId="37" applyFont="true" applyFill="true" applyAlignment="true">
      <alignment horizontal="left"/>
    </xf>
    <xf numFmtId="0" fontId="14" fillId="11" borderId="0" xfId="37" applyFont="true" applyFill="true" applyBorder="true" applyAlignment="true">
      <alignment horizontal="center"/>
    </xf>
    <xf numFmtId="0" fontId="14" fillId="32" borderId="0" xfId="37" applyFont="true" applyFill="true" applyBorder="true" applyAlignment="true">
      <alignment horizontal="center" vertical="center"/>
    </xf>
    <xf numFmtId="0" fontId="14" fillId="33" borderId="0" xfId="37" applyFont="true" applyFill="true" applyAlignment="true">
      <alignment horizontal="center"/>
    </xf>
    <xf numFmtId="0" fontId="14" fillId="0" borderId="0" xfId="0" applyFont="true" applyAlignment="true">
      <alignment horizontal="center" wrapText="true"/>
    </xf>
    <xf numFmtId="0" fontId="21" fillId="0" borderId="0" xfId="0" applyFont="true" applyAlignment="true">
      <alignment horizontal="center" wrapText="true"/>
    </xf>
    <xf numFmtId="0" fontId="20" fillId="0" borderId="0" xfId="0" applyFont="true" applyAlignment="true">
      <alignment horizontal="center" wrapText="true"/>
    </xf>
    <xf numFmtId="0" fontId="50" fillId="0" borderId="0" xfId="37" applyFont="true" applyBorder="true" applyAlignment="true">
      <alignment horizontal="center"/>
    </xf>
    <xf numFmtId="0" fontId="14" fillId="0" borderId="0" xfId="37" applyFont="true" applyAlignment="true">
      <alignment horizontal="center" vertical="center"/>
    </xf>
    <xf numFmtId="0" fontId="11" fillId="27" borderId="85" xfId="37" applyFont="true" applyFill="true" applyBorder="true" applyAlignment="true">
      <alignment horizontal="center" vertical="center"/>
    </xf>
    <xf numFmtId="0" fontId="11" fillId="0" borderId="33" xfId="37" applyFont="true" applyFill="true" applyBorder="true" applyAlignment="true">
      <alignment horizontal="center" vertical="center"/>
    </xf>
    <xf numFmtId="0" fontId="11" fillId="0" borderId="59" xfId="37" applyFont="true" applyBorder="true" applyAlignment="true">
      <alignment vertical="center"/>
    </xf>
    <xf numFmtId="0" fontId="11" fillId="9" borderId="85" xfId="37" applyFont="true" applyFill="true" applyBorder="true" applyAlignment="true">
      <alignment horizontal="center" vertical="center"/>
    </xf>
    <xf numFmtId="0" fontId="11" fillId="18" borderId="59" xfId="37" applyFont="true" applyFill="true" applyBorder="true" applyAlignment="true">
      <alignment vertical="center"/>
    </xf>
    <xf numFmtId="0" fontId="11" fillId="0" borderId="59" xfId="37" applyFont="true" applyFill="true" applyBorder="true" applyAlignment="true">
      <alignment vertical="center"/>
    </xf>
    <xf numFmtId="0" fontId="21" fillId="34" borderId="85" xfId="37" applyFont="true" applyFill="true" applyBorder="true" applyAlignment="true">
      <alignment horizontal="center" vertical="center"/>
    </xf>
    <xf numFmtId="0" fontId="11" fillId="13" borderId="59" xfId="37" applyFont="true" applyFill="true" applyBorder="true"/>
    <xf numFmtId="0" fontId="11" fillId="13" borderId="59" xfId="37" applyFont="true" applyFill="true" applyBorder="true" applyAlignment="true">
      <alignment vertical="center"/>
    </xf>
    <xf numFmtId="0" fontId="11" fillId="32" borderId="59" xfId="37" applyFont="true" applyFill="true" applyBorder="true"/>
    <xf numFmtId="0" fontId="11" fillId="0" borderId="59" xfId="37" applyFont="true" applyBorder="true"/>
    <xf numFmtId="0" fontId="51" fillId="25" borderId="85" xfId="37" applyFont="true" applyFill="true" applyBorder="true" applyAlignment="true">
      <alignment horizontal="center" vertical="center"/>
    </xf>
    <xf numFmtId="0" fontId="11" fillId="18" borderId="86" xfId="37" applyFont="true" applyFill="true" applyBorder="true"/>
    <xf numFmtId="0" fontId="11" fillId="22" borderId="59" xfId="37" applyFont="true" applyFill="true" applyBorder="true" applyAlignment="true">
      <alignment vertical="center"/>
    </xf>
    <xf numFmtId="0" fontId="11" fillId="27" borderId="87" xfId="37" applyFont="true" applyFill="true" applyBorder="true" applyAlignment="true">
      <alignment horizontal="center" vertical="center"/>
    </xf>
    <xf numFmtId="0" fontId="11" fillId="0" borderId="34" xfId="37" applyFont="true" applyBorder="true" applyAlignment="true">
      <alignment horizontal="center" vertical="center"/>
    </xf>
    <xf numFmtId="0" fontId="11" fillId="0" borderId="34" xfId="37" applyFont="true" applyFill="true" applyBorder="true" applyAlignment="true">
      <alignment horizontal="center" vertical="center"/>
    </xf>
    <xf numFmtId="0" fontId="11" fillId="0" borderId="88" xfId="37" applyFont="true" applyBorder="true" applyAlignment="true">
      <alignment vertical="center"/>
    </xf>
    <xf numFmtId="0" fontId="11" fillId="0" borderId="88" xfId="37" applyFont="true" applyBorder="true"/>
    <xf numFmtId="0" fontId="11" fillId="0" borderId="69" xfId="37" applyFont="true" applyBorder="true"/>
    <xf numFmtId="0" fontId="11" fillId="0" borderId="89" xfId="37" applyFont="true" applyBorder="true"/>
    <xf numFmtId="0" fontId="11" fillId="0" borderId="90" xfId="37" applyFont="true" applyBorder="true"/>
    <xf numFmtId="0" fontId="11" fillId="0" borderId="51" xfId="37" applyFont="true" applyFill="true" applyBorder="true" applyAlignment="true">
      <alignment horizontal="center" vertical="center"/>
    </xf>
    <xf numFmtId="0" fontId="11" fillId="0" borderId="91" xfId="37" applyFont="true" applyBorder="true"/>
    <xf numFmtId="0" fontId="11" fillId="32" borderId="92" xfId="0" applyFont="true" applyFill="true" applyBorder="true" applyAlignment="true">
      <alignment vertical="center"/>
    </xf>
    <xf numFmtId="0" fontId="11" fillId="0" borderId="69" xfId="37" applyFont="true" applyBorder="true" applyAlignment="true">
      <alignment horizontal="left"/>
    </xf>
    <xf numFmtId="0" fontId="11" fillId="13" borderId="92" xfId="37" applyFont="true" applyFill="true" applyBorder="true" applyAlignment="true">
      <alignment vertical="center"/>
    </xf>
    <xf numFmtId="0" fontId="11" fillId="0" borderId="69" xfId="37" applyFont="true" applyBorder="true" applyAlignment="true">
      <alignment vertical="center"/>
    </xf>
    <xf numFmtId="0" fontId="11" fillId="0" borderId="86" xfId="37" applyFont="true" applyBorder="true"/>
    <xf numFmtId="0" fontId="11" fillId="9" borderId="87" xfId="37" applyFont="true" applyFill="true" applyBorder="true" applyAlignment="true">
      <alignment horizontal="center" vertical="center"/>
    </xf>
    <xf numFmtId="0" fontId="11" fillId="0" borderId="86" xfId="37" applyFont="true" applyBorder="true" applyAlignment="true">
      <alignment vertical="center"/>
    </xf>
    <xf numFmtId="0" fontId="11" fillId="27" borderId="93" xfId="37" applyFont="true" applyFill="true" applyBorder="true" applyAlignment="true">
      <alignment horizontal="center" vertical="center"/>
    </xf>
    <xf numFmtId="0" fontId="11" fillId="0" borderId="94" xfId="37" applyFont="true" applyFill="true" applyBorder="true" applyAlignment="true">
      <alignment horizontal="center" vertical="center"/>
    </xf>
    <xf numFmtId="0" fontId="11" fillId="0" borderId="95" xfId="37" applyFont="true" applyBorder="true" applyAlignment="true">
      <alignment horizontal="center" vertical="center"/>
    </xf>
    <xf numFmtId="0" fontId="11" fillId="0" borderId="65" xfId="37" applyFont="true" applyBorder="true"/>
    <xf numFmtId="0" fontId="18" fillId="27" borderId="96" xfId="37" applyFont="true" applyFill="true" applyBorder="true" applyAlignment="true">
      <alignment horizontal="center" vertical="center" wrapText="true"/>
    </xf>
    <xf numFmtId="0" fontId="18" fillId="9" borderId="96" xfId="37" applyFont="true" applyFill="true" applyBorder="true" applyAlignment="true">
      <alignment horizontal="center"/>
    </xf>
    <xf numFmtId="0" fontId="51" fillId="34" borderId="96" xfId="37" applyFont="true" applyFill="true" applyBorder="true" applyAlignment="true">
      <alignment horizontal="center" vertical="center"/>
    </xf>
    <xf numFmtId="0" fontId="51" fillId="25" borderId="96" xfId="37" applyFont="true" applyFill="true" applyBorder="true" applyAlignment="true">
      <alignment horizontal="center" vertical="center"/>
    </xf>
    <xf numFmtId="0" fontId="14" fillId="0" borderId="97" xfId="37" applyFont="true" applyBorder="true" applyAlignment="true">
      <alignment horizontal="center" vertical="center" wrapText="true"/>
    </xf>
    <xf numFmtId="0" fontId="14" fillId="0" borderId="0" xfId="37" applyFont="true" applyBorder="true" applyAlignment="true">
      <alignment horizontal="left" vertical="center" wrapText="true"/>
    </xf>
    <xf numFmtId="0" fontId="14" fillId="0" borderId="97" xfId="37" applyFont="true" applyBorder="true" applyAlignment="true">
      <alignment vertical="center" wrapText="true"/>
    </xf>
    <xf numFmtId="0" fontId="14" fillId="0" borderId="95" xfId="37" applyFont="true" applyBorder="true" applyAlignment="true">
      <alignment vertical="center" wrapText="true"/>
    </xf>
    <xf numFmtId="0" fontId="14" fillId="0" borderId="0" xfId="37" applyFont="true" applyBorder="true" applyAlignment="true">
      <alignment horizontal="center" vertical="center" wrapText="true"/>
    </xf>
    <xf numFmtId="0" fontId="43" fillId="0" borderId="95" xfId="37" applyFont="true" applyBorder="true"/>
    <xf numFmtId="0" fontId="37" fillId="0" borderId="0" xfId="37" applyFont="true" applyBorder="true"/>
    <xf numFmtId="0" fontId="52" fillId="0" borderId="0" xfId="0" applyFont="true" applyBorder="true" applyAlignment="true">
      <alignment horizontal="center" vertical="center"/>
    </xf>
    <xf numFmtId="179" fontId="11" fillId="0" borderId="0" xfId="37" applyNumberFormat="true" applyFont="true" applyAlignment="true">
      <alignment horizontal="center" vertical="center"/>
    </xf>
    <xf numFmtId="179" fontId="11" fillId="0" borderId="37" xfId="0" applyNumberFormat="true" applyFont="true" applyBorder="true" applyAlignment="true">
      <alignment horizontal="center" vertical="center"/>
    </xf>
    <xf numFmtId="0" fontId="11" fillId="0" borderId="37" xfId="0" applyFont="true" applyBorder="true" applyAlignment="true">
      <alignment vertical="center"/>
    </xf>
    <xf numFmtId="0" fontId="13" fillId="10" borderId="37" xfId="0" applyFont="true" applyFill="true" applyBorder="true" applyAlignment="true">
      <alignment horizontal="center" vertical="center"/>
    </xf>
    <xf numFmtId="179" fontId="11" fillId="17" borderId="37" xfId="0" applyNumberFormat="true" applyFont="true" applyFill="true" applyBorder="true" applyAlignment="true">
      <alignment horizontal="center"/>
    </xf>
    <xf numFmtId="0" fontId="11" fillId="13" borderId="37" xfId="0" applyFont="true" applyFill="true" applyBorder="true" applyAlignment="true">
      <alignment vertical="center"/>
    </xf>
    <xf numFmtId="0" fontId="13" fillId="14" borderId="37" xfId="0" applyFont="true" applyFill="true" applyBorder="true" applyAlignment="true">
      <alignment horizontal="center" vertical="center"/>
    </xf>
    <xf numFmtId="0" fontId="53" fillId="14" borderId="37" xfId="0" applyFont="true" applyFill="true" applyBorder="true" applyAlignment="true">
      <alignment horizontal="center" vertical="center"/>
    </xf>
    <xf numFmtId="0" fontId="14" fillId="0" borderId="37" xfId="37" applyFont="true" applyBorder="true" applyAlignment="true">
      <alignment vertical="center"/>
    </xf>
    <xf numFmtId="0" fontId="11" fillId="10" borderId="37" xfId="0" applyFont="true" applyFill="true" applyBorder="true" applyAlignment="true">
      <alignment horizontal="center" vertical="center"/>
    </xf>
    <xf numFmtId="179" fontId="11" fillId="18" borderId="34" xfId="0" applyNumberFormat="true" applyFont="true" applyFill="true" applyBorder="true" applyAlignment="true">
      <alignment horizontal="center" vertical="center"/>
    </xf>
    <xf numFmtId="0" fontId="11" fillId="18" borderId="37" xfId="0" applyFont="true" applyFill="true" applyBorder="true" applyAlignment="true">
      <alignment vertical="center"/>
    </xf>
    <xf numFmtId="0" fontId="53" fillId="17" borderId="37" xfId="0" applyFont="true" applyFill="true" applyBorder="true" applyAlignment="true">
      <alignment horizontal="center" vertical="center"/>
    </xf>
    <xf numFmtId="0" fontId="11" fillId="32" borderId="37" xfId="0" applyFont="true" applyFill="true" applyBorder="true" applyAlignment="true">
      <alignment vertical="center"/>
    </xf>
    <xf numFmtId="179" fontId="11" fillId="9" borderId="37" xfId="0" applyNumberFormat="true" applyFont="true" applyFill="true" applyBorder="true" applyAlignment="true">
      <alignment horizontal="center"/>
    </xf>
    <xf numFmtId="0" fontId="11" fillId="22" borderId="37" xfId="37" applyFont="true" applyFill="true" applyBorder="true" applyAlignment="true">
      <alignment vertical="center"/>
    </xf>
    <xf numFmtId="0" fontId="11" fillId="14" borderId="37" xfId="0" applyFont="true" applyFill="true" applyBorder="true" applyAlignment="true">
      <alignment horizontal="center" vertical="center"/>
    </xf>
    <xf numFmtId="179" fontId="11" fillId="9" borderId="37" xfId="0" applyNumberFormat="true" applyFont="true" applyFill="true" applyBorder="true" applyAlignment="true">
      <alignment horizontal="center" vertical="center"/>
    </xf>
    <xf numFmtId="0" fontId="11" fillId="0" borderId="37" xfId="0" applyFont="true" applyFill="true" applyBorder="true" applyAlignment="true">
      <alignment vertical="center"/>
    </xf>
    <xf numFmtId="0" fontId="11" fillId="22" borderId="37" xfId="0" applyFont="true" applyFill="true" applyBorder="true" applyAlignment="true">
      <alignment vertical="center"/>
    </xf>
    <xf numFmtId="0" fontId="13" fillId="0" borderId="37" xfId="0" applyFont="true" applyBorder="true" applyAlignment="true">
      <alignment horizontal="center" vertical="center"/>
    </xf>
    <xf numFmtId="179" fontId="11" fillId="0" borderId="37" xfId="0" applyNumberFormat="true" applyFont="true" applyBorder="true" applyAlignment="true">
      <alignment horizontal="center"/>
    </xf>
    <xf numFmtId="0" fontId="11" fillId="0" borderId="37" xfId="37" applyFont="true" applyBorder="true" applyAlignment="true">
      <alignment horizontal="center" vertical="center"/>
    </xf>
    <xf numFmtId="179" fontId="11" fillId="9" borderId="37" xfId="37" applyNumberFormat="true" applyFont="true" applyFill="true" applyBorder="true" applyAlignment="true">
      <alignment horizontal="center" vertical="center"/>
    </xf>
    <xf numFmtId="0" fontId="14" fillId="11" borderId="37" xfId="37" applyFont="true" applyFill="true" applyBorder="true" applyAlignment="true">
      <alignment vertical="center"/>
    </xf>
    <xf numFmtId="0" fontId="11" fillId="11" borderId="37" xfId="0" applyFont="true" applyFill="true" applyBorder="true" applyAlignment="true">
      <alignment vertical="center"/>
    </xf>
    <xf numFmtId="0" fontId="13" fillId="9" borderId="37" xfId="0" applyFont="true" applyFill="true" applyBorder="true" applyAlignment="true">
      <alignment horizontal="center" vertical="center"/>
    </xf>
    <xf numFmtId="0" fontId="51" fillId="28" borderId="37" xfId="0" applyFont="true" applyFill="true" applyBorder="true" applyAlignment="true">
      <alignment horizontal="center" vertical="center"/>
    </xf>
    <xf numFmtId="0" fontId="37" fillId="0" borderId="0" xfId="37" applyFont="true" applyAlignment="true">
      <alignment vertical="center"/>
    </xf>
    <xf numFmtId="0" fontId="50" fillId="0" borderId="0" xfId="37" applyFont="true" applyBorder="true" applyAlignment="true">
      <alignment horizontal="center" vertical="center"/>
    </xf>
    <xf numFmtId="0" fontId="14" fillId="0" borderId="0" xfId="37" applyFont="true" applyAlignment="true">
      <alignment vertical="center"/>
    </xf>
    <xf numFmtId="0" fontId="14" fillId="0" borderId="0" xfId="37" applyFont="true" applyBorder="true" applyAlignment="true">
      <alignment horizontal="left" vertical="center"/>
    </xf>
    <xf numFmtId="0" fontId="14" fillId="0" borderId="0" xfId="37" applyFont="true" applyBorder="true" applyAlignment="true">
      <alignment horizontal="center" vertical="center"/>
    </xf>
    <xf numFmtId="0" fontId="54" fillId="0" borderId="0" xfId="37" applyFont="true" applyAlignment="true">
      <alignment horizontal="center" vertical="center"/>
    </xf>
    <xf numFmtId="0" fontId="18" fillId="0" borderId="0" xfId="37" applyFont="true" applyAlignment="true">
      <alignment horizontal="center" vertical="center"/>
    </xf>
    <xf numFmtId="0" fontId="14" fillId="0" borderId="0" xfId="37" applyFont="true" applyAlignment="true">
      <alignment vertical="center" wrapText="true"/>
    </xf>
    <xf numFmtId="0" fontId="14" fillId="10" borderId="0" xfId="37" applyFont="true" applyFill="true" applyAlignment="true">
      <alignment horizontal="center" vertical="center"/>
    </xf>
    <xf numFmtId="0" fontId="14" fillId="17" borderId="0" xfId="37" applyFont="true" applyFill="true" applyAlignment="true">
      <alignment horizontal="center" vertical="center"/>
    </xf>
    <xf numFmtId="0" fontId="14" fillId="9" borderId="0" xfId="37" applyFont="true" applyFill="true" applyAlignment="true">
      <alignment horizontal="center" vertical="center"/>
    </xf>
    <xf numFmtId="0" fontId="14" fillId="28" borderId="0" xfId="37" applyFont="true" applyFill="true" applyAlignment="true">
      <alignment horizontal="center" vertical="center"/>
    </xf>
    <xf numFmtId="0" fontId="14" fillId="32" borderId="0" xfId="37" applyFont="true" applyFill="true" applyAlignment="true">
      <alignment horizontal="center" vertical="center"/>
    </xf>
    <xf numFmtId="0" fontId="14" fillId="13" borderId="0" xfId="37" applyFont="true" applyFill="true" applyAlignment="true">
      <alignment horizontal="center" vertical="center"/>
    </xf>
    <xf numFmtId="0" fontId="14" fillId="22" borderId="0" xfId="37" applyFont="true" applyFill="true" applyAlignment="true">
      <alignment horizontal="center" vertical="center"/>
    </xf>
    <xf numFmtId="0" fontId="14" fillId="11" borderId="0" xfId="37" applyFont="true" applyFill="true" applyAlignment="true">
      <alignment horizontal="center" vertical="center"/>
    </xf>
    <xf numFmtId="179" fontId="37" fillId="0" borderId="0" xfId="37" applyNumberFormat="true" applyFont="true" applyAlignment="true">
      <alignment horizontal="center"/>
    </xf>
    <xf numFmtId="0" fontId="55" fillId="0" borderId="0" xfId="37" applyFont="true" applyBorder="true" applyAlignment="true">
      <alignment horizontal="center" vertical="center"/>
    </xf>
    <xf numFmtId="0" fontId="18" fillId="13" borderId="33" xfId="37" applyFont="true" applyFill="true" applyBorder="true" applyAlignment="true">
      <alignment horizontal="center"/>
    </xf>
    <xf numFmtId="0" fontId="18" fillId="0" borderId="33" xfId="37" applyFont="true" applyFill="true" applyBorder="true" applyAlignment="true">
      <alignment horizontal="center"/>
    </xf>
    <xf numFmtId="179" fontId="11" fillId="17" borderId="33" xfId="0" applyNumberFormat="true" applyFont="true" applyFill="true" applyBorder="true" applyAlignment="true">
      <alignment horizontal="center"/>
    </xf>
    <xf numFmtId="179" fontId="14" fillId="0" borderId="33" xfId="37" applyNumberFormat="true" applyFont="true" applyBorder="true" applyAlignment="true">
      <alignment horizontal="center"/>
    </xf>
    <xf numFmtId="0" fontId="14" fillId="0" borderId="33" xfId="37" applyFont="true" applyBorder="true" applyAlignment="true">
      <alignment horizontal="center"/>
    </xf>
    <xf numFmtId="0" fontId="14" fillId="0" borderId="33" xfId="37" applyFont="true" applyFill="true" applyBorder="true" applyAlignment="true">
      <alignment horizontal="center"/>
    </xf>
    <xf numFmtId="0" fontId="14" fillId="14" borderId="33" xfId="37" applyFont="true" applyFill="true" applyBorder="true" applyAlignment="true">
      <alignment horizontal="center"/>
    </xf>
    <xf numFmtId="0" fontId="54" fillId="0" borderId="33" xfId="37" applyFont="true" applyFill="true" applyBorder="true" applyAlignment="true">
      <alignment horizontal="center"/>
    </xf>
    <xf numFmtId="179" fontId="14" fillId="17" borderId="33" xfId="37" applyNumberFormat="true" applyFont="true" applyFill="true" applyBorder="true" applyAlignment="true">
      <alignment horizontal="center"/>
    </xf>
    <xf numFmtId="0" fontId="14" fillId="18" borderId="33" xfId="37" applyFont="true" applyFill="true" applyBorder="true" applyAlignment="true">
      <alignment horizontal="center"/>
    </xf>
    <xf numFmtId="179" fontId="11" fillId="17" borderId="0" xfId="0" applyNumberFormat="true" applyFont="true" applyFill="true" applyAlignment="true">
      <alignment horizontal="center"/>
    </xf>
    <xf numFmtId="0" fontId="18" fillId="14" borderId="33" xfId="37" applyFont="true" applyFill="true" applyBorder="true" applyAlignment="true">
      <alignment horizontal="center"/>
    </xf>
    <xf numFmtId="0" fontId="54" fillId="0" borderId="33" xfId="37" applyFont="true" applyBorder="true" applyAlignment="true">
      <alignment horizontal="center"/>
    </xf>
    <xf numFmtId="179" fontId="14" fillId="9" borderId="33" xfId="37" applyNumberFormat="true" applyFont="true" applyFill="true" applyBorder="true" applyAlignment="true">
      <alignment horizontal="center"/>
    </xf>
    <xf numFmtId="0" fontId="21" fillId="20" borderId="33" xfId="37" applyFont="true" applyFill="true" applyBorder="true" applyAlignment="true">
      <alignment horizontal="center"/>
    </xf>
    <xf numFmtId="0" fontId="18" fillId="0" borderId="33" xfId="37" applyFont="true" applyBorder="true" applyAlignment="true">
      <alignment horizontal="center"/>
    </xf>
    <xf numFmtId="0" fontId="18" fillId="10" borderId="33" xfId="37" applyFont="true" applyFill="true" applyBorder="true" applyAlignment="true">
      <alignment horizontal="center"/>
    </xf>
    <xf numFmtId="0" fontId="14" fillId="14" borderId="35" xfId="37" applyFont="true" applyFill="true" applyBorder="true" applyAlignment="true">
      <alignment horizontal="center"/>
    </xf>
    <xf numFmtId="0" fontId="51" fillId="20" borderId="33" xfId="37" applyFont="true" applyFill="true" applyBorder="true" applyAlignment="true">
      <alignment horizontal="center"/>
    </xf>
    <xf numFmtId="0" fontId="15" fillId="0" borderId="0" xfId="37" applyFont="true" applyBorder="true" applyAlignment="true">
      <alignment horizontal="center" vertical="center"/>
    </xf>
    <xf numFmtId="179" fontId="11" fillId="0" borderId="0" xfId="0" applyNumberFormat="true" applyFont="true" applyBorder="true" applyAlignment="true">
      <alignment horizontal="center"/>
    </xf>
    <xf numFmtId="0" fontId="14" fillId="13" borderId="33" xfId="37" applyFont="true" applyFill="true" applyBorder="true"/>
    <xf numFmtId="0" fontId="14" fillId="0" borderId="33" xfId="37" applyFont="true" applyBorder="true"/>
    <xf numFmtId="0" fontId="14" fillId="18" borderId="0" xfId="37" applyFont="true" applyFill="true" applyAlignment="true">
      <alignment horizontal="center"/>
    </xf>
    <xf numFmtId="0" fontId="14" fillId="22" borderId="33" xfId="37" applyFont="true" applyFill="true" applyBorder="true"/>
    <xf numFmtId="0" fontId="21" fillId="20" borderId="0" xfId="37" applyFont="true" applyFill="true" applyAlignment="true">
      <alignment horizontal="center"/>
    </xf>
    <xf numFmtId="0" fontId="13" fillId="0" borderId="0" xfId="0" applyFont="true" applyBorder="true" applyAlignment="true">
      <alignment horizontal="center"/>
    </xf>
    <xf numFmtId="0" fontId="18" fillId="0" borderId="0" xfId="37" applyFont="true" applyAlignment="true"/>
    <xf numFmtId="0" fontId="14" fillId="0" borderId="33" xfId="37" applyFont="true" applyBorder="true" applyAlignment="true">
      <alignment vertical="center"/>
    </xf>
    <xf numFmtId="0" fontId="14" fillId="0" borderId="33" xfId="37" applyFont="true" applyFill="true" applyBorder="true"/>
    <xf numFmtId="0" fontId="13" fillId="9" borderId="0" xfId="0" applyFont="true" applyFill="true"/>
    <xf numFmtId="0" fontId="14" fillId="0" borderId="0" xfId="37" applyFont="true" applyAlignment="true">
      <alignment horizontal="left" vertical="center"/>
    </xf>
    <xf numFmtId="0" fontId="0" fillId="0" borderId="0" xfId="0" applyAlignment="true">
      <alignment vertical="center"/>
    </xf>
    <xf numFmtId="0" fontId="0" fillId="0" borderId="0" xfId="0" applyFont="true" applyAlignment="true">
      <alignment vertical="center"/>
    </xf>
    <xf numFmtId="49" fontId="11" fillId="0" borderId="55" xfId="0" applyNumberFormat="true" applyFont="true" applyBorder="true" applyAlignment="true">
      <alignment horizontal="center" vertical="center"/>
    </xf>
    <xf numFmtId="0" fontId="11" fillId="0" borderId="55" xfId="0" applyFont="true" applyBorder="true" applyAlignment="true">
      <alignment horizontal="center" vertical="center"/>
    </xf>
    <xf numFmtId="176" fontId="11" fillId="0" borderId="37" xfId="0" applyNumberFormat="true" applyFont="true" applyBorder="true" applyAlignment="true">
      <alignment horizontal="center" vertical="center"/>
    </xf>
    <xf numFmtId="176" fontId="11" fillId="0" borderId="7" xfId="0" applyNumberFormat="true" applyFont="true" applyBorder="true" applyAlignment="true">
      <alignment horizontal="center" vertical="center"/>
    </xf>
    <xf numFmtId="0" fontId="11" fillId="0" borderId="7" xfId="0" applyFont="true" applyBorder="true" applyAlignment="true">
      <alignment horizontal="center" vertical="center"/>
    </xf>
    <xf numFmtId="0" fontId="11" fillId="0" borderId="29" xfId="0" applyFont="true" applyBorder="true" applyAlignment="true">
      <alignment horizontal="center" vertical="center"/>
    </xf>
    <xf numFmtId="49" fontId="11" fillId="0" borderId="7" xfId="0" applyNumberFormat="true" applyFont="true" applyFill="true" applyBorder="true" applyAlignment="true">
      <alignment horizontal="center" vertical="center"/>
    </xf>
    <xf numFmtId="49" fontId="11" fillId="0" borderId="37" xfId="0" applyNumberFormat="true" applyFont="true" applyFill="true" applyBorder="true" applyAlignment="true">
      <alignment horizontal="center" vertical="center"/>
    </xf>
    <xf numFmtId="2" fontId="11" fillId="11" borderId="37" xfId="0" applyNumberFormat="true" applyFont="true" applyFill="true" applyBorder="true" applyAlignment="true" applyProtection="true">
      <alignment horizontal="center" vertical="center"/>
      <protection locked="false"/>
    </xf>
    <xf numFmtId="0" fontId="11" fillId="22" borderId="37" xfId="0" applyFont="true" applyFill="true" applyBorder="true" applyAlignment="true">
      <alignment horizontal="center" vertical="center"/>
    </xf>
    <xf numFmtId="2" fontId="11" fillId="0" borderId="33" xfId="0" applyNumberFormat="true" applyFont="true" applyFill="true" applyBorder="true" applyAlignment="true" applyProtection="true">
      <alignment horizontal="center" vertical="center"/>
      <protection locked="false"/>
    </xf>
    <xf numFmtId="179" fontId="11" fillId="17" borderId="38" xfId="0" applyNumberFormat="true" applyFont="true" applyFill="true" applyBorder="true" applyAlignment="true">
      <alignment horizontal="center" vertical="center"/>
    </xf>
    <xf numFmtId="49" fontId="11" fillId="0" borderId="37" xfId="0" applyNumberFormat="true" applyFont="true" applyFill="true" applyBorder="true" applyAlignment="true" applyProtection="true">
      <alignment horizontal="center" vertical="center"/>
      <protection locked="false"/>
    </xf>
    <xf numFmtId="2" fontId="11" fillId="0" borderId="37" xfId="0" applyNumberFormat="true" applyFont="true" applyBorder="true" applyAlignment="true" applyProtection="true">
      <alignment horizontal="center" vertical="center"/>
      <protection locked="false"/>
    </xf>
    <xf numFmtId="49" fontId="11" fillId="0" borderId="33" xfId="0" applyNumberFormat="true" applyFont="true" applyFill="true" applyBorder="true" applyAlignment="true">
      <alignment horizontal="center" vertical="center"/>
    </xf>
    <xf numFmtId="179" fontId="11" fillId="17" borderId="37" xfId="0" applyNumberFormat="true" applyFont="true" applyFill="true" applyBorder="true" applyAlignment="true" applyProtection="true">
      <alignment horizontal="center" vertical="center"/>
      <protection locked="false"/>
    </xf>
    <xf numFmtId="179" fontId="11" fillId="17" borderId="37" xfId="37" applyNumberFormat="true" applyFont="true" applyFill="true" applyBorder="true" applyAlignment="true" applyProtection="true">
      <alignment horizontal="center"/>
      <protection locked="false"/>
    </xf>
    <xf numFmtId="0" fontId="11" fillId="0" borderId="37" xfId="0" applyFont="true" applyFill="true" applyBorder="true" applyAlignment="true" applyProtection="true">
      <alignment horizontal="center" vertical="center"/>
      <protection locked="false"/>
    </xf>
    <xf numFmtId="0" fontId="11" fillId="0" borderId="37" xfId="0" applyFont="true" applyBorder="true" applyAlignment="true" applyProtection="true">
      <alignment horizontal="center" vertical="center"/>
      <protection locked="false"/>
    </xf>
    <xf numFmtId="2" fontId="11" fillId="0" borderId="37" xfId="0" applyNumberFormat="true" applyFont="true" applyFill="true" applyBorder="true" applyAlignment="true" applyProtection="true">
      <alignment horizontal="center" vertical="center"/>
      <protection locked="false"/>
    </xf>
    <xf numFmtId="49" fontId="11" fillId="0" borderId="33" xfId="0" applyNumberFormat="true" applyFont="true" applyFill="true" applyBorder="true" applyAlignment="true" applyProtection="true">
      <alignment horizontal="center" vertical="center"/>
      <protection locked="false"/>
    </xf>
    <xf numFmtId="49" fontId="11" fillId="0" borderId="52" xfId="0" applyNumberFormat="true" applyFont="true" applyFill="true" applyBorder="true" applyAlignment="true" applyProtection="true">
      <alignment horizontal="center" vertical="center"/>
      <protection locked="false"/>
    </xf>
    <xf numFmtId="2" fontId="11" fillId="0" borderId="52" xfId="0" applyNumberFormat="true" applyFont="true" applyBorder="true" applyAlignment="true" applyProtection="true">
      <alignment horizontal="center" vertical="center"/>
      <protection locked="false"/>
    </xf>
    <xf numFmtId="179" fontId="11" fillId="17" borderId="52" xfId="37" applyNumberFormat="true" applyFont="true" applyFill="true" applyBorder="true" applyAlignment="true" applyProtection="true">
      <alignment horizontal="center"/>
      <protection locked="false"/>
    </xf>
    <xf numFmtId="49" fontId="11" fillId="0" borderId="7" xfId="0" applyNumberFormat="true" applyFont="true" applyFill="true" applyBorder="true" applyAlignment="true" applyProtection="true">
      <alignment horizontal="center" vertical="center"/>
      <protection locked="false"/>
    </xf>
    <xf numFmtId="2" fontId="11" fillId="0" borderId="7" xfId="0" applyNumberFormat="true" applyFont="true" applyBorder="true" applyAlignment="true" applyProtection="true">
      <alignment horizontal="center" vertical="center"/>
      <protection locked="false"/>
    </xf>
    <xf numFmtId="179" fontId="11" fillId="17" borderId="7" xfId="37" applyNumberFormat="true" applyFont="true" applyFill="true" applyBorder="true" applyAlignment="true" applyProtection="true">
      <alignment horizontal="center"/>
      <protection locked="false"/>
    </xf>
    <xf numFmtId="0" fontId="11" fillId="17" borderId="33" xfId="0" applyFont="true" applyFill="true" applyBorder="true" applyAlignment="true">
      <alignment horizontal="center" vertical="center"/>
    </xf>
    <xf numFmtId="2" fontId="11" fillId="17" borderId="33" xfId="0" applyNumberFormat="true" applyFont="true" applyFill="true" applyBorder="true" applyAlignment="true" applyProtection="true">
      <alignment horizontal="center" vertical="center"/>
      <protection locked="false"/>
    </xf>
    <xf numFmtId="0" fontId="11" fillId="0" borderId="37" xfId="0" applyFont="true" applyFill="true" applyBorder="true" applyAlignment="true">
      <alignment horizontal="left" vertical="center"/>
    </xf>
    <xf numFmtId="0" fontId="11" fillId="17" borderId="34" xfId="0" applyFont="true" applyFill="true" applyBorder="true" applyAlignment="true">
      <alignment horizontal="center" vertical="center"/>
    </xf>
    <xf numFmtId="178" fontId="11" fillId="9" borderId="37" xfId="0" applyNumberFormat="true" applyFont="true" applyFill="true" applyBorder="true" applyAlignment="true">
      <alignment horizontal="center" vertical="center"/>
    </xf>
    <xf numFmtId="2" fontId="11" fillId="17" borderId="37" xfId="0" applyNumberFormat="true" applyFont="true" applyFill="true" applyBorder="true" applyAlignment="true" applyProtection="true">
      <alignment horizontal="center" vertical="center"/>
      <protection locked="false"/>
    </xf>
    <xf numFmtId="0" fontId="11" fillId="0" borderId="52" xfId="0" applyFont="true" applyBorder="true" applyAlignment="true">
      <alignment horizontal="center" vertical="center"/>
    </xf>
    <xf numFmtId="178" fontId="11" fillId="0" borderId="52" xfId="0" applyNumberFormat="true" applyFont="true" applyBorder="true" applyAlignment="true">
      <alignment horizontal="center" vertical="center"/>
    </xf>
    <xf numFmtId="178" fontId="11" fillId="0" borderId="7" xfId="0" applyNumberFormat="true" applyFont="true" applyBorder="true" applyAlignment="true">
      <alignment horizontal="center" vertical="center"/>
    </xf>
    <xf numFmtId="0" fontId="11" fillId="0" borderId="7" xfId="0" applyFont="true" applyBorder="true" applyAlignment="true">
      <alignment horizontal="left" vertical="center"/>
    </xf>
    <xf numFmtId="0" fontId="0" fillId="0" borderId="0" xfId="0" applyBorder="true" applyAlignment="true">
      <alignment horizontal="left" vertical="center"/>
    </xf>
    <xf numFmtId="0" fontId="12" fillId="0" borderId="33" xfId="0" applyFont="true" applyBorder="true" applyAlignment="true">
      <alignment horizontal="center" vertical="center"/>
    </xf>
    <xf numFmtId="0" fontId="56" fillId="19" borderId="33" xfId="0" applyFont="true" applyFill="true" applyBorder="true" applyAlignment="true">
      <alignment horizontal="center" vertical="center"/>
    </xf>
    <xf numFmtId="0" fontId="13" fillId="27" borderId="33" xfId="0" applyFont="true" applyFill="true" applyBorder="true" applyAlignment="true" applyProtection="true">
      <alignment horizontal="center" vertical="center"/>
      <protection locked="false"/>
    </xf>
    <xf numFmtId="0" fontId="13" fillId="27" borderId="33" xfId="0" applyFont="true" applyFill="true" applyBorder="true" applyAlignment="true">
      <alignment horizontal="center" vertical="center"/>
    </xf>
    <xf numFmtId="2" fontId="13" fillId="27" borderId="33" xfId="0" applyNumberFormat="true" applyFont="true" applyFill="true" applyBorder="true" applyAlignment="true" applyProtection="true">
      <alignment horizontal="center" vertical="center"/>
      <protection locked="false"/>
    </xf>
    <xf numFmtId="179" fontId="11" fillId="17" borderId="38" xfId="0" applyNumberFormat="true" applyFont="true" applyFill="true" applyBorder="true" applyAlignment="true" applyProtection="true">
      <alignment horizontal="center" vertical="center"/>
      <protection locked="false"/>
    </xf>
    <xf numFmtId="179" fontId="11" fillId="17" borderId="49" xfId="0" applyNumberFormat="true" applyFont="true" applyFill="true" applyBorder="true" applyAlignment="true" applyProtection="true">
      <alignment horizontal="center" vertical="center"/>
      <protection locked="false"/>
    </xf>
    <xf numFmtId="179" fontId="11" fillId="17" borderId="38" xfId="0" applyNumberFormat="true" applyFont="true" applyFill="true" applyBorder="true" applyAlignment="true">
      <alignment horizontal="center"/>
    </xf>
    <xf numFmtId="2" fontId="56" fillId="19" borderId="33" xfId="0" applyNumberFormat="true" applyFont="true" applyFill="true" applyBorder="true" applyAlignment="true" applyProtection="true">
      <alignment horizontal="center" vertical="center"/>
      <protection locked="false"/>
    </xf>
    <xf numFmtId="2" fontId="13" fillId="0" borderId="33" xfId="0" applyNumberFormat="true" applyFont="true" applyBorder="true" applyAlignment="true" applyProtection="true">
      <alignment horizontal="center" vertical="center"/>
      <protection locked="false"/>
    </xf>
    <xf numFmtId="2" fontId="21" fillId="0" borderId="33" xfId="0" applyNumberFormat="true" applyFont="true" applyBorder="true" applyAlignment="true" applyProtection="true">
      <alignment horizontal="center" vertical="center"/>
      <protection locked="false"/>
    </xf>
    <xf numFmtId="0" fontId="13" fillId="0" borderId="0" xfId="0" applyFont="true" applyBorder="true" applyAlignment="true">
      <alignment horizontal="center" vertical="center"/>
    </xf>
    <xf numFmtId="0" fontId="51" fillId="0" borderId="0" xfId="0" applyFont="true" applyBorder="true" applyAlignment="true">
      <alignment horizontal="center" vertical="center"/>
    </xf>
    <xf numFmtId="2" fontId="11" fillId="19" borderId="33" xfId="37" applyNumberFormat="true" applyFont="true" applyFill="true" applyBorder="true" applyAlignment="true" applyProtection="true">
      <alignment horizontal="left" vertical="center"/>
      <protection locked="false"/>
    </xf>
    <xf numFmtId="0" fontId="56" fillId="19" borderId="34" xfId="0" applyFont="true" applyFill="true" applyBorder="true" applyAlignment="true">
      <alignment horizontal="center" vertical="center"/>
    </xf>
    <xf numFmtId="2" fontId="11" fillId="27" borderId="33" xfId="0" applyNumberFormat="true" applyFont="true" applyFill="true" applyBorder="true" applyAlignment="true" applyProtection="true">
      <alignment horizontal="left" vertical="center"/>
      <protection locked="false"/>
    </xf>
    <xf numFmtId="178" fontId="13" fillId="0" borderId="36" xfId="0" applyNumberFormat="true" applyFont="true" applyBorder="true" applyAlignment="true">
      <alignment vertical="center"/>
    </xf>
    <xf numFmtId="0" fontId="56" fillId="0" borderId="33" xfId="0" applyFont="true" applyBorder="true" applyAlignment="true">
      <alignment horizontal="center" vertical="center"/>
    </xf>
    <xf numFmtId="2" fontId="11" fillId="17" borderId="34" xfId="0" applyNumberFormat="true" applyFont="true" applyFill="true" applyBorder="true" applyAlignment="true" applyProtection="true">
      <alignment horizontal="center" vertical="center"/>
      <protection locked="false"/>
    </xf>
    <xf numFmtId="2" fontId="56" fillId="0" borderId="33" xfId="0" applyNumberFormat="true" applyFont="true" applyBorder="true" applyAlignment="true" applyProtection="true">
      <alignment horizontal="center" vertical="center"/>
      <protection locked="false"/>
    </xf>
    <xf numFmtId="0" fontId="11" fillId="19" borderId="33" xfId="0" applyFont="true" applyFill="true" applyBorder="true" applyAlignment="true">
      <alignment horizontal="left" vertical="center"/>
    </xf>
    <xf numFmtId="49" fontId="56" fillId="0" borderId="37" xfId="0" applyNumberFormat="true" applyFont="true" applyBorder="true" applyAlignment="true" applyProtection="true">
      <alignment horizontal="center" vertical="center"/>
      <protection locked="false"/>
    </xf>
    <xf numFmtId="49" fontId="57" fillId="0" borderId="37" xfId="0" applyNumberFormat="true" applyFont="true" applyBorder="true" applyAlignment="true" applyProtection="true">
      <alignment horizontal="center" vertical="center"/>
      <protection locked="false"/>
    </xf>
    <xf numFmtId="0" fontId="57" fillId="0" borderId="37" xfId="0" applyFont="true" applyBorder="true" applyAlignment="true" applyProtection="true">
      <alignment horizontal="center" vertical="center"/>
      <protection locked="false"/>
    </xf>
    <xf numFmtId="0" fontId="13" fillId="0" borderId="35" xfId="0" applyFont="true" applyBorder="true" applyAlignment="true">
      <alignment vertical="center"/>
    </xf>
    <xf numFmtId="0" fontId="13" fillId="0" borderId="42" xfId="0" applyFont="true" applyBorder="true" applyAlignment="true">
      <alignment vertical="center"/>
    </xf>
    <xf numFmtId="2" fontId="13" fillId="0" borderId="33" xfId="0" applyNumberFormat="true" applyFont="true" applyBorder="true" applyAlignment="true" applyProtection="true">
      <alignment vertical="center"/>
      <protection locked="false"/>
    </xf>
    <xf numFmtId="49" fontId="11" fillId="0" borderId="33" xfId="0" applyNumberFormat="true" applyFont="true" applyBorder="true" applyAlignment="true" applyProtection="true">
      <alignment horizontal="left" vertical="center"/>
      <protection locked="false"/>
    </xf>
    <xf numFmtId="0" fontId="11" fillId="22" borderId="33" xfId="0" applyFont="true" applyFill="true" applyBorder="true" applyAlignment="true">
      <alignment horizontal="left" vertical="center"/>
    </xf>
    <xf numFmtId="0" fontId="28" fillId="0" borderId="33" xfId="0" applyFont="true" applyBorder="true" applyAlignment="true">
      <alignment horizontal="center" vertical="center"/>
    </xf>
    <xf numFmtId="0" fontId="13" fillId="0" borderId="33" xfId="0" applyFont="true" applyBorder="true" applyAlignment="true" applyProtection="true">
      <alignment horizontal="center" vertical="center"/>
      <protection locked="false"/>
    </xf>
    <xf numFmtId="0" fontId="11" fillId="0" borderId="0" xfId="0" applyFont="true" applyBorder="true" applyAlignment="true" applyProtection="true">
      <alignment horizontal="center" vertical="center"/>
      <protection locked="false"/>
    </xf>
    <xf numFmtId="179" fontId="11" fillId="17" borderId="33" xfId="37" applyNumberFormat="true" applyFont="true" applyFill="true" applyBorder="true" applyAlignment="true" applyProtection="true">
      <alignment horizontal="center" vertical="center"/>
      <protection locked="false"/>
    </xf>
    <xf numFmtId="178" fontId="13" fillId="0" borderId="33" xfId="0" applyNumberFormat="true" applyFont="true" applyBorder="true" applyAlignment="true">
      <alignment vertical="center"/>
    </xf>
    <xf numFmtId="178" fontId="13" fillId="0" borderId="49" xfId="0" applyNumberFormat="true" applyFont="true" applyBorder="true" applyAlignment="true">
      <alignment vertical="center"/>
    </xf>
    <xf numFmtId="179" fontId="11" fillId="0" borderId="49" xfId="0" applyNumberFormat="true" applyFont="true" applyBorder="true" applyAlignment="true" applyProtection="true">
      <alignment horizontal="center" vertical="center"/>
      <protection locked="false"/>
    </xf>
    <xf numFmtId="0" fontId="51" fillId="0" borderId="33" xfId="0" applyFont="true" applyBorder="true" applyAlignment="true">
      <alignment horizontal="center" vertical="center"/>
    </xf>
    <xf numFmtId="0" fontId="11" fillId="0" borderId="33" xfId="0" applyFont="true" applyBorder="true" applyAlignment="true" applyProtection="true">
      <alignment horizontal="center" vertical="center"/>
      <protection locked="false"/>
    </xf>
    <xf numFmtId="179" fontId="11" fillId="17" borderId="34" xfId="37" applyNumberFormat="true" applyFont="true" applyFill="true" applyBorder="true" applyAlignment="true" applyProtection="true">
      <alignment horizontal="center"/>
      <protection locked="false"/>
    </xf>
    <xf numFmtId="179" fontId="13" fillId="0" borderId="45" xfId="0" applyNumberFormat="true" applyFont="true" applyBorder="true" applyAlignment="true">
      <alignment vertical="center" wrapText="true"/>
    </xf>
    <xf numFmtId="179" fontId="13" fillId="0" borderId="62" xfId="0" applyNumberFormat="true" applyFont="true" applyBorder="true" applyAlignment="true">
      <alignment vertical="center" wrapText="true"/>
    </xf>
    <xf numFmtId="179" fontId="13" fillId="0" borderId="56" xfId="0" applyNumberFormat="true" applyFont="true" applyBorder="true" applyAlignment="true">
      <alignment vertical="center" wrapText="true"/>
    </xf>
    <xf numFmtId="179" fontId="13" fillId="0" borderId="98" xfId="0" applyNumberFormat="true" applyFont="true" applyBorder="true" applyAlignment="true">
      <alignment vertical="center" wrapText="true"/>
    </xf>
    <xf numFmtId="179" fontId="13" fillId="0" borderId="33" xfId="0" applyNumberFormat="true" applyFont="true" applyBorder="true" applyAlignment="true" applyProtection="true">
      <alignment horizontal="center" vertical="center"/>
      <protection locked="false"/>
    </xf>
    <xf numFmtId="179" fontId="13" fillId="0" borderId="33" xfId="0" applyNumberFormat="true" applyFont="true" applyBorder="true" applyAlignment="true">
      <alignment horizontal="left" vertical="center" wrapText="true"/>
    </xf>
    <xf numFmtId="0" fontId="11" fillId="0" borderId="33" xfId="0" applyFont="true" applyBorder="true" applyAlignment="true">
      <alignment horizontal="left" vertical="center"/>
    </xf>
    <xf numFmtId="0" fontId="21" fillId="0" borderId="33" xfId="0" applyFont="true" applyBorder="true" applyAlignment="true">
      <alignment horizontal="left" vertical="center"/>
    </xf>
    <xf numFmtId="0" fontId="58" fillId="0" borderId="0" xfId="0" applyFont="true" applyAlignment="true">
      <alignment vertical="center"/>
    </xf>
    <xf numFmtId="0" fontId="11" fillId="17" borderId="0" xfId="0" applyFont="true" applyFill="true" applyAlignment="true">
      <alignment horizontal="center" vertical="center"/>
    </xf>
    <xf numFmtId="0" fontId="11" fillId="0" borderId="34" xfId="0" applyFont="true" applyBorder="true" applyAlignment="true">
      <alignment vertical="center"/>
    </xf>
    <xf numFmtId="0" fontId="59" fillId="0" borderId="0" xfId="0" applyFont="true" applyBorder="true" applyAlignment="true">
      <alignment horizontal="center" vertical="center"/>
    </xf>
    <xf numFmtId="0" fontId="13" fillId="0" borderId="0" xfId="0" applyFont="true" applyBorder="true" applyAlignment="true">
      <alignment vertical="center" wrapText="true"/>
    </xf>
    <xf numFmtId="0" fontId="13" fillId="0" borderId="0" xfId="0" applyFont="true" applyBorder="true" applyAlignment="true">
      <alignment horizontal="left" vertical="center" wrapText="true"/>
    </xf>
    <xf numFmtId="179" fontId="13" fillId="0" borderId="84" xfId="0" applyNumberFormat="true" applyFont="true" applyBorder="true" applyAlignment="true">
      <alignment vertical="center" wrapText="true"/>
    </xf>
    <xf numFmtId="179" fontId="13" fillId="0" borderId="48" xfId="0" applyNumberFormat="true" applyFont="true" applyBorder="true" applyAlignment="true">
      <alignment vertical="center" wrapText="true"/>
    </xf>
    <xf numFmtId="178" fontId="13" fillId="0" borderId="33" xfId="0" applyNumberFormat="true" applyFont="true" applyBorder="true" applyAlignment="true">
      <alignment horizontal="center" vertical="center"/>
    </xf>
    <xf numFmtId="0" fontId="13" fillId="0" borderId="33" xfId="0" applyFont="true" applyBorder="true" applyAlignment="true">
      <alignment horizontal="left" vertical="center"/>
    </xf>
    <xf numFmtId="178" fontId="11" fillId="0" borderId="33" xfId="0" applyNumberFormat="true" applyFont="true" applyBorder="true" applyAlignment="true">
      <alignment horizontal="left" vertical="center"/>
    </xf>
    <xf numFmtId="0" fontId="11" fillId="0" borderId="0" xfId="0" applyFont="true" applyAlignment="true">
      <alignment horizontal="center" vertical="center" wrapText="true"/>
    </xf>
    <xf numFmtId="0" fontId="11" fillId="0" borderId="0" xfId="0" applyFont="true" applyBorder="true" applyAlignment="true">
      <alignment vertical="center"/>
    </xf>
    <xf numFmtId="0" fontId="58" fillId="0" borderId="0" xfId="0" applyFont="true" applyAlignment="true">
      <alignment horizontal="center" vertical="center"/>
    </xf>
    <xf numFmtId="180" fontId="11" fillId="0" borderId="0" xfId="0" applyNumberFormat="true" applyFont="true" applyAlignment="true">
      <alignment horizontal="center" vertical="center"/>
    </xf>
    <xf numFmtId="49" fontId="11" fillId="0" borderId="0" xfId="0" applyNumberFormat="true" applyFont="true" applyAlignment="true">
      <alignment horizontal="center" vertical="center"/>
    </xf>
    <xf numFmtId="0" fontId="0" fillId="0" borderId="0" xfId="0" applyBorder="true" applyAlignment="true">
      <alignment vertical="center"/>
    </xf>
    <xf numFmtId="0" fontId="0" fillId="0" borderId="0" xfId="0" applyFont="true" applyBorder="true" applyAlignment="true">
      <alignment vertical="center" wrapText="true"/>
    </xf>
    <xf numFmtId="0" fontId="0" fillId="0" borderId="0" xfId="0" applyBorder="true" applyAlignment="true">
      <alignment vertical="center" wrapText="true"/>
    </xf>
    <xf numFmtId="0" fontId="60" fillId="0" borderId="0" xfId="0" applyFont="true" applyBorder="true" applyAlignment="true">
      <alignment horizontal="center" vertical="center"/>
    </xf>
    <xf numFmtId="0" fontId="11" fillId="0" borderId="98" xfId="0" applyFont="true" applyBorder="true" applyAlignment="true"/>
    <xf numFmtId="0" fontId="11" fillId="0" borderId="98" xfId="0" applyFont="true" applyBorder="true" applyAlignment="true">
      <alignment horizontal="center"/>
    </xf>
    <xf numFmtId="0" fontId="11" fillId="17" borderId="34" xfId="0" applyFont="true" applyFill="true" applyBorder="true" applyAlignment="true">
      <alignment horizontal="center"/>
    </xf>
    <xf numFmtId="179" fontId="11" fillId="17" borderId="34" xfId="0" applyNumberFormat="true" applyFont="true" applyFill="true" applyBorder="true" applyAlignment="true">
      <alignment horizontal="center"/>
    </xf>
    <xf numFmtId="178" fontId="11" fillId="0" borderId="34" xfId="0" applyNumberFormat="true" applyFont="true" applyBorder="true" applyAlignment="true">
      <alignment horizontal="center"/>
    </xf>
    <xf numFmtId="0" fontId="11" fillId="22" borderId="34" xfId="0" applyFont="true" applyFill="true" applyBorder="true" applyAlignment="true">
      <alignment horizontal="center"/>
    </xf>
    <xf numFmtId="179" fontId="11" fillId="22" borderId="34" xfId="0" applyNumberFormat="true" applyFont="true" applyFill="true" applyBorder="true" applyAlignment="true">
      <alignment horizontal="center"/>
    </xf>
    <xf numFmtId="0" fontId="37" fillId="0" borderId="0" xfId="37" applyFont="true" applyBorder="true" applyAlignment="true">
      <alignment horizontal="left"/>
    </xf>
    <xf numFmtId="0" fontId="37" fillId="0" borderId="0" xfId="37" applyFont="true" applyAlignment="true"/>
    <xf numFmtId="0" fontId="13" fillId="0" borderId="0" xfId="0" applyFont="true" applyBorder="true" applyAlignment="true"/>
    <xf numFmtId="0" fontId="11" fillId="0" borderId="33" xfId="0" applyFont="true" applyBorder="true"/>
    <xf numFmtId="0" fontId="11" fillId="0" borderId="34" xfId="0" applyFont="true" applyBorder="true" applyAlignment="true">
      <alignment horizontal="center"/>
    </xf>
    <xf numFmtId="0" fontId="11" fillId="22" borderId="34" xfId="0" applyFont="true" applyFill="true" applyBorder="true"/>
    <xf numFmtId="0" fontId="13" fillId="0" borderId="34" xfId="0" applyFont="true" applyBorder="true" applyAlignment="true">
      <alignment horizontal="center"/>
    </xf>
    <xf numFmtId="0" fontId="11" fillId="0" borderId="98" xfId="0" applyFont="true" applyBorder="true" applyAlignment="true">
      <alignment horizontal="left"/>
    </xf>
    <xf numFmtId="0" fontId="0" fillId="0" borderId="0" xfId="0" applyAlignment="true"/>
    <xf numFmtId="0" fontId="0" fillId="0" borderId="0" xfId="0" applyFont="true" applyAlignment="true">
      <alignment horizontal="center"/>
    </xf>
    <xf numFmtId="0" fontId="0" fillId="0" borderId="0" xfId="0" applyAlignment="true">
      <alignment horizontal="left"/>
    </xf>
    <xf numFmtId="0" fontId="60" fillId="0" borderId="33" xfId="0" applyFont="true" applyBorder="true" applyAlignment="true">
      <alignment horizontal="center" vertical="center"/>
    </xf>
    <xf numFmtId="0" fontId="13" fillId="0" borderId="35" xfId="0" applyFont="true" applyBorder="true" applyAlignment="true">
      <alignment horizontal="center" vertical="center"/>
    </xf>
    <xf numFmtId="0" fontId="11" fillId="0" borderId="56" xfId="0" applyFont="true" applyBorder="true" applyAlignment="true"/>
    <xf numFmtId="0" fontId="11" fillId="22" borderId="33" xfId="0" applyFont="true" applyFill="true" applyBorder="true" applyAlignment="true">
      <alignment horizontal="center"/>
    </xf>
    <xf numFmtId="0" fontId="11" fillId="17" borderId="33" xfId="0" applyFont="true" applyFill="true" applyBorder="true" applyAlignment="true">
      <alignment horizontal="center"/>
    </xf>
    <xf numFmtId="178" fontId="11" fillId="0" borderId="33" xfId="0" applyNumberFormat="true" applyFont="true" applyBorder="true" applyAlignment="true">
      <alignment horizontal="center"/>
    </xf>
    <xf numFmtId="178" fontId="57" fillId="0" borderId="33" xfId="0" applyNumberFormat="true" applyFont="true" applyBorder="true" applyAlignment="true">
      <alignment horizontal="center"/>
    </xf>
    <xf numFmtId="0" fontId="13" fillId="22" borderId="0" xfId="0" applyFont="true" applyFill="true"/>
    <xf numFmtId="0" fontId="11" fillId="32" borderId="0" xfId="0" applyFont="true" applyFill="true" applyAlignment="true">
      <alignment horizontal="center"/>
    </xf>
    <xf numFmtId="0" fontId="11" fillId="35" borderId="0" xfId="0" applyFont="true" applyFill="true" applyBorder="true"/>
    <xf numFmtId="0" fontId="13" fillId="0" borderId="0" xfId="0" applyFont="true" applyBorder="true" applyAlignment="true">
      <alignment horizontal="left"/>
    </xf>
    <xf numFmtId="179" fontId="11" fillId="0" borderId="33" xfId="0" applyNumberFormat="true" applyFont="true" applyBorder="true" applyAlignment="true">
      <alignment horizontal="center"/>
    </xf>
    <xf numFmtId="0" fontId="11" fillId="22" borderId="33" xfId="0" applyFont="true" applyFill="true" applyBorder="true"/>
    <xf numFmtId="0" fontId="11" fillId="35" borderId="33" xfId="0" applyFont="true" applyFill="true" applyBorder="true"/>
    <xf numFmtId="0" fontId="21" fillId="0" borderId="0" xfId="0" applyFont="true" applyAlignment="true">
      <alignment horizontal="center"/>
    </xf>
    <xf numFmtId="0" fontId="11" fillId="0" borderId="33" xfId="0" applyFont="true" applyBorder="true" applyAlignment="true">
      <alignment horizontal="center"/>
    </xf>
    <xf numFmtId="0" fontId="13" fillId="17" borderId="33" xfId="0" applyFont="true" applyFill="true" applyBorder="true" applyAlignment="true">
      <alignment horizontal="center"/>
    </xf>
    <xf numFmtId="0" fontId="11" fillId="0" borderId="48" xfId="0" applyFont="true" applyBorder="true" applyAlignment="true">
      <alignment horizontal="left"/>
    </xf>
    <xf numFmtId="0" fontId="11" fillId="0" borderId="99" xfId="0" applyFont="true" applyBorder="true" applyAlignment="true">
      <alignment horizontal="center" vertical="center"/>
    </xf>
    <xf numFmtId="0" fontId="11" fillId="0" borderId="98" xfId="0" applyFont="true" applyBorder="true" applyAlignment="true">
      <alignment horizontal="center" vertical="center" wrapText="true"/>
    </xf>
    <xf numFmtId="0" fontId="13" fillId="17" borderId="34" xfId="0" applyFont="true" applyFill="true" applyBorder="true" applyAlignment="true">
      <alignment horizontal="center"/>
    </xf>
    <xf numFmtId="2" fontId="13" fillId="17" borderId="51" xfId="0" applyNumberFormat="true" applyFont="true" applyFill="true" applyBorder="true" applyAlignment="true" applyProtection="true">
      <alignment horizontal="center"/>
      <protection locked="false"/>
    </xf>
    <xf numFmtId="179" fontId="13" fillId="17" borderId="33" xfId="0" applyNumberFormat="true" applyFont="true" applyFill="true" applyBorder="true" applyAlignment="true" applyProtection="true">
      <alignment horizontal="center"/>
      <protection locked="false"/>
    </xf>
    <xf numFmtId="179" fontId="13" fillId="17" borderId="36" xfId="0" applyNumberFormat="true" applyFont="true" applyFill="true" applyBorder="true" applyAlignment="true">
      <alignment horizontal="center"/>
    </xf>
    <xf numFmtId="179" fontId="13" fillId="17" borderId="37" xfId="0" applyNumberFormat="true" applyFont="true" applyFill="true" applyBorder="true" applyAlignment="true" applyProtection="true">
      <alignment horizontal="center"/>
      <protection locked="false"/>
    </xf>
    <xf numFmtId="179" fontId="13" fillId="17" borderId="33" xfId="0" applyNumberFormat="true" applyFont="true" applyFill="true" applyBorder="true" applyAlignment="true">
      <alignment horizontal="center"/>
    </xf>
    <xf numFmtId="179" fontId="11" fillId="17" borderId="36" xfId="0" applyNumberFormat="true" applyFont="true" applyFill="true" applyBorder="true" applyAlignment="true">
      <alignment horizontal="center"/>
    </xf>
    <xf numFmtId="0" fontId="13" fillId="17" borderId="59" xfId="0" applyFont="true" applyFill="true" applyBorder="true" applyAlignment="true">
      <alignment horizontal="center"/>
    </xf>
    <xf numFmtId="179" fontId="13" fillId="17" borderId="33" xfId="0" applyNumberFormat="true" applyFont="true" applyFill="true" applyBorder="true" applyAlignment="true" applyProtection="true">
      <alignment horizontal="center" vertical="center"/>
      <protection locked="false"/>
    </xf>
    <xf numFmtId="0" fontId="13" fillId="17" borderId="38" xfId="0" applyFont="true" applyFill="true" applyBorder="true" applyAlignment="true">
      <alignment horizontal="center"/>
    </xf>
    <xf numFmtId="0" fontId="13" fillId="17" borderId="34" xfId="0" applyFont="true" applyFill="true" applyBorder="true" applyAlignment="true" applyProtection="true">
      <alignment horizontal="center"/>
      <protection locked="false"/>
    </xf>
    <xf numFmtId="0" fontId="21" fillId="0" borderId="0" xfId="0" applyFont="true"/>
    <xf numFmtId="178" fontId="13" fillId="0" borderId="33" xfId="0" applyNumberFormat="true" applyFont="true" applyBorder="true" applyAlignment="true">
      <alignment horizontal="center"/>
    </xf>
    <xf numFmtId="2" fontId="28" fillId="0" borderId="38" xfId="0" applyNumberFormat="true" applyFont="true" applyBorder="true" applyAlignment="true" applyProtection="true">
      <alignment horizontal="center"/>
      <protection locked="false"/>
    </xf>
    <xf numFmtId="2" fontId="28" fillId="0" borderId="38" xfId="0" applyNumberFormat="true" applyFont="true" applyFill="true" applyBorder="true" applyAlignment="true" applyProtection="true">
      <alignment horizontal="center"/>
      <protection locked="false"/>
    </xf>
    <xf numFmtId="0" fontId="14" fillId="11" borderId="100" xfId="37" applyFont="true" applyFill="true" applyBorder="true" applyAlignment="true">
      <alignment horizontal="center"/>
    </xf>
    <xf numFmtId="2" fontId="28" fillId="0" borderId="59" xfId="0" applyNumberFormat="true" applyFont="true" applyBorder="true" applyAlignment="true" applyProtection="true">
      <alignment horizontal="center"/>
      <protection locked="false"/>
    </xf>
    <xf numFmtId="0" fontId="13" fillId="17" borderId="7" xfId="0" applyFont="true" applyFill="true" applyBorder="true" applyAlignment="true" applyProtection="true">
      <alignment horizontal="center"/>
      <protection locked="false"/>
    </xf>
    <xf numFmtId="2" fontId="13" fillId="17" borderId="7" xfId="0" applyNumberFormat="true" applyFont="true" applyFill="true" applyBorder="true" applyAlignment="true" applyProtection="true">
      <alignment horizontal="center"/>
      <protection locked="false"/>
    </xf>
    <xf numFmtId="0" fontId="13" fillId="17" borderId="7" xfId="0" applyFont="true" applyFill="true" applyBorder="true" applyAlignment="true">
      <alignment horizontal="center"/>
    </xf>
    <xf numFmtId="0" fontId="13" fillId="17" borderId="43" xfId="0" applyFont="true" applyFill="true" applyBorder="true" applyAlignment="true">
      <alignment horizontal="center"/>
    </xf>
    <xf numFmtId="2" fontId="13" fillId="17" borderId="53" xfId="0" applyNumberFormat="true" applyFont="true" applyFill="true" applyBorder="true" applyAlignment="true" applyProtection="true">
      <alignment horizontal="center"/>
      <protection locked="false"/>
    </xf>
    <xf numFmtId="0" fontId="13" fillId="17" borderId="54" xfId="0" applyFont="true" applyFill="true" applyBorder="true" applyAlignment="true">
      <alignment horizontal="center"/>
    </xf>
    <xf numFmtId="0" fontId="14" fillId="11" borderId="7" xfId="37" applyFont="true" applyFill="true" applyBorder="true" applyAlignment="true">
      <alignment horizontal="center"/>
    </xf>
    <xf numFmtId="179" fontId="13" fillId="17" borderId="52" xfId="0" applyNumberFormat="true" applyFont="true" applyFill="true" applyBorder="true" applyAlignment="true" applyProtection="true">
      <alignment horizontal="center"/>
      <protection locked="false"/>
    </xf>
    <xf numFmtId="179" fontId="13" fillId="17" borderId="45" xfId="0" applyNumberFormat="true" applyFont="true" applyFill="true" applyBorder="true" applyAlignment="true">
      <alignment horizontal="center"/>
    </xf>
    <xf numFmtId="0" fontId="61" fillId="11" borderId="0" xfId="37" applyFont="true" applyFill="true" applyAlignment="true">
      <alignment horizontal="center"/>
    </xf>
    <xf numFmtId="179" fontId="13" fillId="17" borderId="7" xfId="0" applyNumberFormat="true" applyFont="true" applyFill="true" applyBorder="true" applyAlignment="true" applyProtection="true">
      <alignment horizontal="center"/>
      <protection locked="false"/>
    </xf>
    <xf numFmtId="179" fontId="13" fillId="17" borderId="7" xfId="0" applyNumberFormat="true" applyFont="true" applyFill="true" applyBorder="true" applyAlignment="true">
      <alignment horizontal="center"/>
    </xf>
    <xf numFmtId="178" fontId="13" fillId="0" borderId="49" xfId="0" applyNumberFormat="true" applyFont="true" applyBorder="true" applyAlignment="true">
      <alignment horizontal="center"/>
    </xf>
    <xf numFmtId="179" fontId="11" fillId="9" borderId="33" xfId="0" applyNumberFormat="true" applyFont="true" applyFill="true" applyBorder="true" applyAlignment="true">
      <alignment horizontal="center"/>
    </xf>
    <xf numFmtId="179" fontId="11" fillId="17" borderId="7" xfId="0" applyNumberFormat="true" applyFont="true" applyFill="true" applyBorder="true" applyAlignment="true">
      <alignment horizontal="center"/>
    </xf>
    <xf numFmtId="178" fontId="11" fillId="0" borderId="49" xfId="0" applyNumberFormat="true" applyFont="true" applyBorder="true" applyAlignment="true">
      <alignment horizontal="center"/>
    </xf>
    <xf numFmtId="2" fontId="28" fillId="18" borderId="38" xfId="0" applyNumberFormat="true" applyFont="true" applyFill="true" applyBorder="true" applyAlignment="true" applyProtection="true">
      <alignment horizontal="center"/>
      <protection locked="false"/>
    </xf>
    <xf numFmtId="179" fontId="13" fillId="17" borderId="42" xfId="0" applyNumberFormat="true" applyFont="true" applyFill="true" applyBorder="true" applyAlignment="true" applyProtection="true">
      <alignment horizontal="center"/>
      <protection locked="false"/>
    </xf>
    <xf numFmtId="0" fontId="13" fillId="17" borderId="42" xfId="0" applyFont="true" applyFill="true" applyBorder="true" applyAlignment="true">
      <alignment horizontal="center"/>
    </xf>
    <xf numFmtId="179" fontId="11" fillId="17" borderId="33" xfId="0" applyNumberFormat="true" applyFont="true" applyFill="true" applyBorder="true" applyAlignment="true" applyProtection="true">
      <alignment horizontal="center"/>
      <protection locked="false"/>
    </xf>
    <xf numFmtId="1" fontId="13" fillId="17" borderId="34" xfId="0" applyNumberFormat="true" applyFont="true" applyFill="true" applyBorder="true" applyAlignment="true" applyProtection="true">
      <alignment horizontal="center"/>
      <protection locked="false"/>
    </xf>
    <xf numFmtId="1" fontId="13" fillId="17" borderId="51" xfId="0" applyNumberFormat="true" applyFont="true" applyFill="true" applyBorder="true" applyAlignment="true" applyProtection="true">
      <alignment horizontal="center"/>
      <protection locked="false"/>
    </xf>
    <xf numFmtId="0" fontId="51" fillId="0" borderId="0" xfId="0" applyFont="true"/>
    <xf numFmtId="0" fontId="60" fillId="0" borderId="0" xfId="0" applyFont="true" applyBorder="true" applyAlignment="true">
      <alignment horizontal="center" vertical="center" wrapText="true"/>
    </xf>
    <xf numFmtId="2" fontId="13" fillId="17" borderId="34" xfId="0" applyNumberFormat="true" applyFont="true" applyFill="true" applyBorder="true" applyAlignment="true" applyProtection="true">
      <alignment horizontal="center"/>
      <protection locked="false"/>
    </xf>
    <xf numFmtId="1" fontId="13" fillId="0" borderId="101" xfId="0" applyNumberFormat="true" applyFont="true" applyBorder="true" applyAlignment="true" applyProtection="true">
      <alignment vertical="center"/>
      <protection locked="false"/>
    </xf>
    <xf numFmtId="1" fontId="11" fillId="0" borderId="0" xfId="0" applyNumberFormat="true" applyFont="true" applyAlignment="true">
      <alignment vertical="center" wrapText="true"/>
    </xf>
    <xf numFmtId="0" fontId="12" fillId="0" borderId="0" xfId="0" applyFont="true" applyAlignment="true">
      <alignment vertical="center"/>
    </xf>
    <xf numFmtId="0" fontId="11" fillId="0" borderId="0" xfId="0" applyFont="true" applyBorder="true"/>
    <xf numFmtId="179" fontId="11" fillId="0" borderId="0" xfId="0" applyNumberFormat="true" applyFont="true" applyBorder="true" applyAlignment="true" applyProtection="true">
      <alignment horizontal="center"/>
      <protection locked="false"/>
    </xf>
    <xf numFmtId="0" fontId="0" fillId="0" borderId="0" xfId="0" applyFont="true" applyBorder="true" applyAlignment="true">
      <alignment horizontal="left"/>
    </xf>
    <xf numFmtId="0" fontId="0" fillId="0" borderId="0" xfId="37" applyFont="true" applyBorder="true" applyAlignment="true">
      <alignment horizontal="left"/>
    </xf>
    <xf numFmtId="0" fontId="11" fillId="0" borderId="0" xfId="0" applyFont="true" applyBorder="true" applyAlignment="true">
      <alignment horizontal="center" vertical="center" textRotation="90"/>
    </xf>
    <xf numFmtId="0" fontId="62" fillId="0" borderId="0" xfId="0" applyFont="true" applyBorder="true" applyAlignment="true">
      <alignment horizontal="center" vertical="center" wrapText="true"/>
    </xf>
    <xf numFmtId="0" fontId="11" fillId="0" borderId="99" xfId="0" applyFont="true" applyBorder="true" applyAlignment="true">
      <alignment horizontal="center"/>
    </xf>
    <xf numFmtId="0" fontId="11" fillId="14" borderId="34" xfId="0" applyFont="true" applyFill="true" applyBorder="true" applyAlignment="true">
      <alignment horizontal="center"/>
    </xf>
    <xf numFmtId="179" fontId="11" fillId="17" borderId="34" xfId="37" applyNumberFormat="true" applyFont="true" applyFill="true" applyBorder="true" applyAlignment="true">
      <alignment horizontal="center"/>
    </xf>
    <xf numFmtId="179" fontId="11" fillId="9" borderId="37" xfId="37" applyNumberFormat="true" applyFont="true" applyFill="true" applyBorder="true" applyAlignment="true">
      <alignment horizontal="center"/>
    </xf>
    <xf numFmtId="179" fontId="13" fillId="0" borderId="0" xfId="0" applyNumberFormat="true" applyFont="true" applyBorder="true" applyAlignment="true">
      <alignment horizontal="center"/>
    </xf>
    <xf numFmtId="0" fontId="11" fillId="0" borderId="7" xfId="0" applyFont="true" applyBorder="true" applyAlignment="true">
      <alignment horizontal="center"/>
    </xf>
    <xf numFmtId="0" fontId="11" fillId="0" borderId="34" xfId="0" applyFont="true" applyFill="true" applyBorder="true" applyAlignment="true">
      <alignment vertical="center"/>
    </xf>
    <xf numFmtId="2" fontId="11" fillId="22" borderId="34" xfId="0" applyNumberFormat="true" applyFont="true" applyFill="true" applyBorder="true" applyAlignment="true" applyProtection="true">
      <alignment horizontal="left"/>
      <protection locked="false"/>
    </xf>
    <xf numFmtId="2" fontId="11" fillId="18" borderId="38" xfId="0" applyNumberFormat="true" applyFont="true" applyFill="true" applyBorder="true" applyAlignment="true" applyProtection="true">
      <alignment horizontal="left"/>
      <protection locked="false"/>
    </xf>
    <xf numFmtId="0" fontId="11" fillId="22" borderId="34" xfId="0" applyFont="true" applyFill="true" applyBorder="true" applyAlignment="true">
      <alignment vertical="center"/>
    </xf>
    <xf numFmtId="0" fontId="11" fillId="27" borderId="34" xfId="0" applyFont="true" applyFill="true" applyBorder="true" applyAlignment="true">
      <alignment horizontal="center"/>
    </xf>
    <xf numFmtId="178" fontId="11" fillId="0" borderId="0" xfId="0" applyNumberFormat="true" applyFont="true" applyBorder="true" applyAlignment="true">
      <alignment horizontal="center"/>
    </xf>
    <xf numFmtId="2" fontId="11" fillId="0" borderId="0" xfId="0" applyNumberFormat="true" applyFont="true" applyBorder="true" applyAlignment="true" applyProtection="true">
      <alignment horizontal="left"/>
      <protection locked="false"/>
    </xf>
    <xf numFmtId="0" fontId="0" fillId="0" borderId="0" xfId="0" applyFont="true" applyAlignment="true"/>
    <xf numFmtId="0" fontId="63" fillId="0" borderId="0" xfId="0" applyFont="true" applyBorder="true" applyAlignment="true">
      <alignment horizontal="center" vertical="center"/>
    </xf>
    <xf numFmtId="0" fontId="11" fillId="0" borderId="0" xfId="0" applyFont="true" applyAlignment="true">
      <alignment horizontal="left" vertical="center" wrapText="true"/>
    </xf>
    <xf numFmtId="0" fontId="64" fillId="0" borderId="0" xfId="52" applyFont="true"/>
    <xf numFmtId="181" fontId="3" fillId="0" borderId="0" xfId="0" applyNumberFormat="true" applyFont="true" applyFill="true" applyAlignment="true" quotePrefix="true">
      <alignment horizontal="center"/>
    </xf>
    <xf numFmtId="181" fontId="3" fillId="0" borderId="0" xfId="0" applyNumberFormat="true" applyFont="true" applyFill="true" applyBorder="true" applyAlignment="true" quotePrefix="true">
      <alignment horizontal="center"/>
    </xf>
  </cellXfs>
  <cellStyles count="53">
    <cellStyle name="Normal" xfId="0" builtinId="0"/>
    <cellStyle name="Normal_ICRm current 2017_03a" xfId="1"/>
    <cellStyle name="Normal_ICRm 2016_07" xfId="2"/>
    <cellStyle name="60% - Accent6" xfId="3" builtinId="52"/>
    <cellStyle name="40% - Accent6" xfId="4" builtinId="51"/>
    <cellStyle name="60% - Accent5" xfId="5" builtinId="48"/>
    <cellStyle name="Accent6" xfId="6" builtinId="49"/>
    <cellStyle name="40% - Accent5" xfId="7" builtinId="47"/>
    <cellStyle name="20% - Accent5" xfId="8" builtinId="46"/>
    <cellStyle name="60% - Accent4" xfId="9" builtinId="44"/>
    <cellStyle name="Accent5" xfId="10" builtinId="45"/>
    <cellStyle name="40% - Accent4" xfId="11" builtinId="43"/>
    <cellStyle name="Accent4" xfId="12" builtinId="41"/>
    <cellStyle name="Linked Cell" xfId="13" builtinId="24"/>
    <cellStyle name="40% - Accent3" xfId="14" builtinId="39"/>
    <cellStyle name="60% - Accent2" xfId="15" builtinId="36"/>
    <cellStyle name="Accent3" xfId="16" builtinId="37"/>
    <cellStyle name="40% - Accent2" xfId="17" builtinId="35"/>
    <cellStyle name="20% - Accent2" xfId="18" builtinId="34"/>
    <cellStyle name="Accent2" xfId="19" builtinId="33"/>
    <cellStyle name="40% - Accent1" xfId="20" builtinId="31"/>
    <cellStyle name="20% - Accent1" xfId="21" builtinId="30"/>
    <cellStyle name="Accent1" xfId="22" builtinId="29"/>
    <cellStyle name="Neutral" xfId="23" builtinId="28"/>
    <cellStyle name="60% - Accent1" xfId="24" builtinId="32"/>
    <cellStyle name="Bad" xfId="25" builtinId="27"/>
    <cellStyle name="20% - Accent4" xfId="26" builtinId="42"/>
    <cellStyle name="Total" xfId="27" builtinId="25"/>
    <cellStyle name="Output" xfId="28" builtinId="21"/>
    <cellStyle name="Currency" xfId="29" builtinId="4"/>
    <cellStyle name="20% - Accent3" xfId="30" builtinId="38"/>
    <cellStyle name="Note" xfId="31" builtinId="10"/>
    <cellStyle name="Input" xfId="32" builtinId="20"/>
    <cellStyle name="Heading 4" xfId="33" builtinId="19"/>
    <cellStyle name="Calculation" xfId="34" builtinId="22"/>
    <cellStyle name="Good" xfId="35" builtinId="26"/>
    <cellStyle name="Heading 3" xfId="36" builtinId="18"/>
    <cellStyle name="CExplanatory Text" xfId="37" builtinId="53"/>
    <cellStyle name="Heading 1" xfId="38" builtinId="16"/>
    <cellStyle name="Normal_NS Materieel_ICRm current 2019_02b" xfId="39"/>
    <cellStyle name="Comma [0]" xfId="40" builtinId="6"/>
    <cellStyle name="20% - Accent6" xfId="41" builtinId="50"/>
    <cellStyle name="Title" xfId="42" builtinId="15"/>
    <cellStyle name="Currency [0]" xfId="43" builtinId="7"/>
    <cellStyle name="Warning Text" xfId="44" builtinId="11"/>
    <cellStyle name="Followed Hyperlink" xfId="45" builtinId="9"/>
    <cellStyle name="Heading 2" xfId="46" builtinId="17"/>
    <cellStyle name="Comma" xfId="47" builtinId="3"/>
    <cellStyle name="Check Cell" xfId="48" builtinId="23"/>
    <cellStyle name="Normal_NS Materieel" xfId="49"/>
    <cellStyle name="60% - Accent3" xfId="50" builtinId="40"/>
    <cellStyle name="Percent" xfId="51" builtinId="5"/>
    <cellStyle name="Hyperlink" xfId="52" builtinId="8"/>
  </cellStyles>
  <dxfs count="4">
    <dxf>
      <font>
        <name val="Arial"/>
        <scheme val="none"/>
        <family val="2"/>
      </font>
      <fill>
        <patternFill patternType="solid">
          <bgColor rgb="FFCC99FF"/>
        </patternFill>
      </fill>
    </dxf>
    <dxf>
      <font>
        <name val="Arial"/>
        <scheme val="none"/>
        <family val="2"/>
      </font>
      <fill>
        <patternFill patternType="solid">
          <bgColor rgb="FFFFFF00"/>
        </patternFill>
      </fill>
    </dxf>
    <dxf>
      <font>
        <name val="Arial"/>
        <scheme val="none"/>
        <family val="2"/>
      </font>
      <fill>
        <patternFill patternType="solid">
          <bgColor rgb="FFFF9900"/>
        </patternFill>
      </fill>
    </dxf>
    <dxf>
      <font>
        <name val="Arial"/>
        <scheme val="none"/>
        <family val="2"/>
      </font>
      <fill>
        <patternFill patternType="solid">
          <bgColor rgb="FFC0C0C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00CCCC"/>
      <rgbColor rgb="0099CC00"/>
      <rgbColor rgb="00FFCC00"/>
      <rgbColor rgb="00FF9900"/>
      <rgbColor rgb="00FF6600"/>
      <rgbColor rgb="00666699"/>
      <rgbColor rgb="00969696"/>
      <rgbColor rgb="00003366"/>
      <rgbColor rgb="00339966"/>
      <rgbColor rgb="003C3C3C"/>
      <rgbColor rgb="00202020"/>
      <rgbColor rgb="00993300"/>
      <rgbColor rgb="00993366"/>
      <rgbColor rgb="00333399"/>
      <rgbColor rgb="00303030"/>
      <rgbColor rgb="00003366"/>
      <rgbColor rgb="00339966"/>
      <rgbColor rgb="00003300"/>
      <rgbColor rgb="00333300"/>
      <rgbColor rgb="00993300"/>
      <rgbColor rgb="00993366"/>
      <rgbColor rgb="00333399"/>
      <rgbColor rgb="00333333"/>
    </indexedColors>
    <mruColors>
      <color rgb="00AD07B7"/>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114300</xdr:colOff>
      <xdr:row>2</xdr:row>
      <xdr:rowOff>95250</xdr:rowOff>
    </xdr:from>
    <xdr:to>
      <xdr:col>12</xdr:col>
      <xdr:colOff>554355</xdr:colOff>
      <xdr:row>30</xdr:row>
      <xdr:rowOff>115570</xdr:rowOff>
    </xdr:to>
    <xdr:pic>
      <xdr:nvPicPr>
        <xdr:cNvPr id="3" name="Picture 2" descr="CL 219 6212 and 6323 on 02 04 21"/>
        <xdr:cNvPicPr>
          <a:picLocks noChangeAspect="true"/>
        </xdr:cNvPicPr>
      </xdr:nvPicPr>
      <xdr:blipFill>
        <a:blip r:embed="rId1"/>
        <a:stretch>
          <a:fillRect/>
        </a:stretch>
      </xdr:blipFill>
      <xdr:spPr>
        <a:xfrm>
          <a:off x="114300" y="419100"/>
          <a:ext cx="8090535" cy="455422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10800</xdr:colOff>
      <xdr:row>14</xdr:row>
      <xdr:rowOff>17280</xdr:rowOff>
    </xdr:from>
    <xdr:to>
      <xdr:col>17</xdr:col>
      <xdr:colOff>0</xdr:colOff>
      <xdr:row>20</xdr:row>
      <xdr:rowOff>81360</xdr:rowOff>
    </xdr:to>
    <xdr:pic>
      <xdr:nvPicPr>
        <xdr:cNvPr id="2" name="Picture 1" descr="4001 Data Panel"/>
        <xdr:cNvPicPr/>
      </xdr:nvPicPr>
      <xdr:blipFill>
        <a:blip r:embed="rId1"/>
        <a:stretch>
          <a:fillRect/>
        </a:stretch>
      </xdr:blipFill>
      <xdr:spPr>
        <a:xfrm>
          <a:off x="6718300" y="2390775"/>
          <a:ext cx="4703445" cy="1081405"/>
        </a:xfrm>
        <a:prstGeom prst="rect">
          <a:avLst/>
        </a:prstGeom>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s://en.wikipedia.org/wiki/O._Winston_Link"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4" Type="http://schemas.openxmlformats.org/officeDocument/2006/relationships/hyperlink" Target="http://www.railwiki.nl/index.php/1700_-_Elektrische_locomotieven_serie_1700" TargetMode="External"/><Relationship Id="rId3" Type="http://schemas.openxmlformats.org/officeDocument/2006/relationships/hyperlink" Target="http://www.railwiki.nl/index.php/1600_-_Elektrische_locomotieven_serie_1600" TargetMode="External"/><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00"/>
  </sheetPr>
  <dimension ref="A1:N35"/>
  <sheetViews>
    <sheetView tabSelected="1" workbookViewId="0">
      <selection activeCell="A1" sqref="A1:M2"/>
    </sheetView>
  </sheetViews>
  <sheetFormatPr defaultColWidth="9" defaultRowHeight="12.75" customHeight="true"/>
  <cols>
    <col min="1" max="13" width="9.56190476190476" style="84" customWidth="true"/>
    <col min="14" max="14" width="9.13333333333333" style="84" customWidth="true"/>
    <col min="15" max="257" width="8.83809523809524" style="84" customWidth="true"/>
    <col min="258" max="1025" width="8.83809523809524" customWidth="true"/>
  </cols>
  <sheetData>
    <row r="1" customHeight="true" spans="1:14">
      <c r="A1" s="857" t="s">
        <v>0</v>
      </c>
      <c r="B1" s="857"/>
      <c r="C1" s="857"/>
      <c r="D1" s="857"/>
      <c r="E1" s="857"/>
      <c r="F1" s="857"/>
      <c r="G1" s="857"/>
      <c r="H1" s="857"/>
      <c r="I1" s="857"/>
      <c r="J1" s="857"/>
      <c r="K1" s="857"/>
      <c r="L1" s="857"/>
      <c r="M1" s="857"/>
      <c r="N1" s="857"/>
    </row>
    <row r="29" customHeight="true" spans="1:13">
      <c r="A29" s="745"/>
      <c r="B29" s="745"/>
      <c r="C29" s="745"/>
      <c r="D29" s="745"/>
      <c r="E29" s="745"/>
      <c r="F29" s="745"/>
      <c r="G29" s="745"/>
      <c r="H29" s="745"/>
      <c r="I29" s="745"/>
      <c r="J29" s="745"/>
      <c r="K29" s="745"/>
      <c r="L29" s="745"/>
      <c r="M29" s="745"/>
    </row>
    <row r="30" customHeight="true" spans="1:13">
      <c r="A30" s="745"/>
      <c r="B30" s="745"/>
      <c r="C30" s="745"/>
      <c r="D30" s="745"/>
      <c r="E30" s="745"/>
      <c r="F30" s="745"/>
      <c r="G30" s="745"/>
      <c r="H30" s="745"/>
      <c r="I30" s="745"/>
      <c r="J30" s="745"/>
      <c r="K30" s="745"/>
      <c r="L30" s="745"/>
      <c r="M30" s="745"/>
    </row>
    <row r="32" customHeight="true" spans="1:1">
      <c r="A32" s="84" t="s">
        <v>1</v>
      </c>
    </row>
    <row r="33" customHeight="true" spans="1:13">
      <c r="A33" s="858" t="s">
        <v>2</v>
      </c>
      <c r="B33" s="858"/>
      <c r="C33" s="858"/>
      <c r="D33" s="858"/>
      <c r="E33" s="858"/>
      <c r="F33" s="858"/>
      <c r="G33" s="858"/>
      <c r="H33" s="858"/>
      <c r="I33" s="858"/>
      <c r="J33" s="858"/>
      <c r="K33" s="858"/>
      <c r="L33" s="858"/>
      <c r="M33" s="858"/>
    </row>
    <row r="34" customHeight="true" spans="1:13">
      <c r="A34" s="858"/>
      <c r="B34" s="858"/>
      <c r="C34" s="858"/>
      <c r="D34" s="858"/>
      <c r="E34" s="858"/>
      <c r="F34" s="858"/>
      <c r="G34" s="858"/>
      <c r="H34" s="858"/>
      <c r="I34" s="858"/>
      <c r="J34" s="858"/>
      <c r="K34" s="858"/>
      <c r="L34" s="858"/>
      <c r="M34" s="858"/>
    </row>
    <row r="35" customHeight="true" spans="1:1">
      <c r="A35" s="859" t="s">
        <v>3</v>
      </c>
    </row>
  </sheetData>
  <mergeCells count="3">
    <mergeCell ref="A1:M2"/>
    <mergeCell ref="A29:M30"/>
    <mergeCell ref="A33:M34"/>
  </mergeCells>
  <hyperlinks>
    <hyperlink ref="A35" r:id="rId2" display="https://en.wikipedia.org/wiki/O._Winston_Link "/>
  </hyperlinks>
  <pageMargins left="0.590277777777778" right="0.551388888888889" top="0.39375" bottom="0.39375" header="0.511805555555555" footer="0.511805555555555"/>
  <pageSetup paperSize="9" firstPageNumber="0" orientation="landscape" useFirstPageNumber="true" horizontalDpi="300" verticalDpi="300"/>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M47"/>
  <sheetViews>
    <sheetView zoomScale="95" zoomScaleNormal="95" workbookViewId="0">
      <selection activeCell="A1" sqref="A1:L1"/>
    </sheetView>
  </sheetViews>
  <sheetFormatPr defaultColWidth="9" defaultRowHeight="16.5"/>
  <cols>
    <col min="1" max="1" width="7.68571428571429" style="353" customWidth="true"/>
    <col min="2" max="2" width="6.68571428571429" style="398" customWidth="true"/>
    <col min="3" max="3" width="30.6666666666667" style="352" customWidth="true"/>
    <col min="4" max="4" width="7.68571428571429" style="353" customWidth="true"/>
    <col min="5" max="5" width="6.68571428571429" style="398" customWidth="true"/>
    <col min="6" max="6" width="30.6666666666667" style="352" customWidth="true"/>
    <col min="7" max="7" width="7.68571428571429" style="353" customWidth="true"/>
    <col min="8" max="8" width="6.68571428571429" style="398" customWidth="true"/>
    <col min="9" max="9" width="30.6666666666667" style="352" customWidth="true"/>
    <col min="10" max="10" width="7.68571428571429" style="353" customWidth="true"/>
    <col min="11" max="11" width="6.68571428571429" style="398" customWidth="true"/>
    <col min="12" max="12" width="31.6666666666667" style="352" customWidth="true"/>
    <col min="13" max="257" width="8.98095238095238" style="352" customWidth="true"/>
    <col min="258" max="1025" width="8.98095238095238" customWidth="true"/>
  </cols>
  <sheetData>
    <row r="1" ht="21" spans="1:12">
      <c r="A1" s="520" t="s">
        <v>371</v>
      </c>
      <c r="B1" s="520"/>
      <c r="C1" s="520"/>
      <c r="D1" s="520"/>
      <c r="E1" s="520"/>
      <c r="F1" s="520"/>
      <c r="G1" s="520"/>
      <c r="H1" s="520"/>
      <c r="I1" s="520"/>
      <c r="J1" s="520"/>
      <c r="K1" s="520"/>
      <c r="L1" s="520"/>
    </row>
    <row r="2" s="397" customFormat="true" ht="12.75" customHeight="true" spans="1:12">
      <c r="A2" s="521" t="s">
        <v>35</v>
      </c>
      <c r="B2" s="130" t="s">
        <v>36</v>
      </c>
      <c r="C2" s="521" t="s">
        <v>267</v>
      </c>
      <c r="D2" s="521" t="s">
        <v>35</v>
      </c>
      <c r="E2" s="130" t="s">
        <v>36</v>
      </c>
      <c r="F2" s="521" t="s">
        <v>267</v>
      </c>
      <c r="G2" s="521" t="s">
        <v>35</v>
      </c>
      <c r="H2" s="130" t="s">
        <v>36</v>
      </c>
      <c r="I2" s="521" t="s">
        <v>267</v>
      </c>
      <c r="J2" s="521" t="s">
        <v>35</v>
      </c>
      <c r="K2" s="130" t="s">
        <v>36</v>
      </c>
      <c r="L2" s="521" t="s">
        <v>267</v>
      </c>
    </row>
    <row r="3" s="397" customFormat="true" ht="12.75" customHeight="true" spans="1:13">
      <c r="A3" s="522" t="s">
        <v>372</v>
      </c>
      <c r="B3" s="523" t="s">
        <v>316</v>
      </c>
      <c r="C3" s="524" t="s">
        <v>373</v>
      </c>
      <c r="D3" s="525">
        <v>7746</v>
      </c>
      <c r="E3" s="523" t="s">
        <v>316</v>
      </c>
      <c r="F3" s="524" t="s">
        <v>40</v>
      </c>
      <c r="G3" s="528">
        <v>7791</v>
      </c>
      <c r="H3" s="523" t="s">
        <v>316</v>
      </c>
      <c r="I3" s="535" t="s">
        <v>342</v>
      </c>
      <c r="J3" s="536">
        <v>7836</v>
      </c>
      <c r="K3" s="537" t="s">
        <v>316</v>
      </c>
      <c r="L3" s="530" t="s">
        <v>374</v>
      </c>
      <c r="M3" s="566"/>
    </row>
    <row r="4" s="397" customFormat="true" ht="12.75" customHeight="true" spans="1:12">
      <c r="A4" s="522" t="s">
        <v>375</v>
      </c>
      <c r="B4" s="523" t="s">
        <v>316</v>
      </c>
      <c r="C4" s="524" t="s">
        <v>373</v>
      </c>
      <c r="D4" s="525">
        <v>7747</v>
      </c>
      <c r="E4" s="523" t="s">
        <v>41</v>
      </c>
      <c r="F4" s="524" t="s">
        <v>40</v>
      </c>
      <c r="G4" s="528">
        <v>7792</v>
      </c>
      <c r="H4" s="523" t="s">
        <v>312</v>
      </c>
      <c r="I4" s="526" t="s">
        <v>376</v>
      </c>
      <c r="J4" s="536" t="s">
        <v>377</v>
      </c>
      <c r="K4" s="538" t="s">
        <v>41</v>
      </c>
      <c r="L4" s="539" t="s">
        <v>40</v>
      </c>
    </row>
    <row r="5" s="397" customFormat="true" ht="12.75" customHeight="true" spans="1:12">
      <c r="A5" s="522" t="s">
        <v>378</v>
      </c>
      <c r="B5" s="523" t="s">
        <v>316</v>
      </c>
      <c r="C5" s="524" t="s">
        <v>373</v>
      </c>
      <c r="D5" s="525">
        <v>7748</v>
      </c>
      <c r="E5" s="523" t="s">
        <v>41</v>
      </c>
      <c r="F5" s="524" t="s">
        <v>40</v>
      </c>
      <c r="G5" s="528">
        <v>7793</v>
      </c>
      <c r="H5" s="523" t="s">
        <v>316</v>
      </c>
      <c r="I5" s="526" t="s">
        <v>379</v>
      </c>
      <c r="J5" s="536">
        <v>7838</v>
      </c>
      <c r="K5" s="523" t="s">
        <v>316</v>
      </c>
      <c r="L5" s="540" t="s">
        <v>40</v>
      </c>
    </row>
    <row r="6" s="397" customFormat="true" ht="12.75" customHeight="true" spans="1:12">
      <c r="A6" s="522" t="s">
        <v>380</v>
      </c>
      <c r="B6" s="523" t="s">
        <v>316</v>
      </c>
      <c r="C6" s="524" t="s">
        <v>373</v>
      </c>
      <c r="D6" s="525">
        <v>7749</v>
      </c>
      <c r="E6" s="523" t="s">
        <v>310</v>
      </c>
      <c r="F6" s="524" t="s">
        <v>40</v>
      </c>
      <c r="G6" s="528">
        <v>7794</v>
      </c>
      <c r="H6" s="523" t="s">
        <v>316</v>
      </c>
      <c r="I6" s="535" t="s">
        <v>342</v>
      </c>
      <c r="J6" s="536">
        <v>7839</v>
      </c>
      <c r="K6" s="523" t="s">
        <v>316</v>
      </c>
      <c r="L6" s="541" t="s">
        <v>40</v>
      </c>
    </row>
    <row r="7" s="397" customFormat="true" ht="12.75" customHeight="true" spans="1:12">
      <c r="A7" s="522">
        <v>7705</v>
      </c>
      <c r="B7" s="523" t="s">
        <v>316</v>
      </c>
      <c r="C7" s="524" t="s">
        <v>373</v>
      </c>
      <c r="D7" s="525">
        <v>7750</v>
      </c>
      <c r="E7" s="523" t="s">
        <v>310</v>
      </c>
      <c r="F7" s="524" t="s">
        <v>40</v>
      </c>
      <c r="G7" s="528">
        <v>7795</v>
      </c>
      <c r="H7" s="523" t="s">
        <v>316</v>
      </c>
      <c r="I7" s="535" t="s">
        <v>342</v>
      </c>
      <c r="J7" s="536" t="s">
        <v>381</v>
      </c>
      <c r="K7" s="523" t="s">
        <v>316</v>
      </c>
      <c r="L7" s="542" t="s">
        <v>40</v>
      </c>
    </row>
    <row r="8" s="397" customFormat="true" ht="12.75" customHeight="true" spans="1:12">
      <c r="A8" s="522">
        <v>7706</v>
      </c>
      <c r="B8" s="523" t="s">
        <v>316</v>
      </c>
      <c r="C8" s="524" t="s">
        <v>373</v>
      </c>
      <c r="D8" s="525">
        <v>7751</v>
      </c>
      <c r="E8" s="523" t="s">
        <v>310</v>
      </c>
      <c r="F8" s="524" t="s">
        <v>40</v>
      </c>
      <c r="G8" s="528">
        <v>7796</v>
      </c>
      <c r="H8" s="523" t="s">
        <v>316</v>
      </c>
      <c r="I8" s="535" t="s">
        <v>342</v>
      </c>
      <c r="J8" s="536" t="s">
        <v>382</v>
      </c>
      <c r="K8" s="523" t="s">
        <v>316</v>
      </c>
      <c r="L8" s="543" t="s">
        <v>40</v>
      </c>
    </row>
    <row r="9" s="397" customFormat="true" ht="12.75" customHeight="true" spans="1:12">
      <c r="A9" s="522" t="s">
        <v>383</v>
      </c>
      <c r="B9" s="523" t="s">
        <v>316</v>
      </c>
      <c r="C9" s="526" t="s">
        <v>384</v>
      </c>
      <c r="D9" s="525">
        <v>7752</v>
      </c>
      <c r="E9" s="523" t="s">
        <v>310</v>
      </c>
      <c r="F9" s="524" t="s">
        <v>40</v>
      </c>
      <c r="G9" s="528">
        <v>7797</v>
      </c>
      <c r="H9" s="523" t="s">
        <v>316</v>
      </c>
      <c r="I9" s="530" t="s">
        <v>340</v>
      </c>
      <c r="J9" s="536">
        <v>7842</v>
      </c>
      <c r="K9" s="544" t="s">
        <v>312</v>
      </c>
      <c r="L9" s="543" t="s">
        <v>40</v>
      </c>
    </row>
    <row r="10" s="397" customFormat="true" ht="12.75" customHeight="true" spans="1:12">
      <c r="A10" s="522" t="s">
        <v>385</v>
      </c>
      <c r="B10" s="523" t="s">
        <v>316</v>
      </c>
      <c r="C10" s="527" t="s">
        <v>373</v>
      </c>
      <c r="D10" s="525">
        <v>7753</v>
      </c>
      <c r="E10" s="523" t="s">
        <v>310</v>
      </c>
      <c r="F10" s="524" t="s">
        <v>40</v>
      </c>
      <c r="G10" s="528">
        <v>7798</v>
      </c>
      <c r="H10" s="523" t="s">
        <v>316</v>
      </c>
      <c r="I10" s="530" t="s">
        <v>340</v>
      </c>
      <c r="J10" s="536">
        <v>7843</v>
      </c>
      <c r="K10" s="538" t="s">
        <v>312</v>
      </c>
      <c r="L10" s="545" t="s">
        <v>40</v>
      </c>
    </row>
    <row r="11" s="397" customFormat="true" ht="12.75" customHeight="true" spans="1:12">
      <c r="A11" s="528">
        <v>7709</v>
      </c>
      <c r="B11" s="523" t="s">
        <v>312</v>
      </c>
      <c r="C11" s="529" t="s">
        <v>313</v>
      </c>
      <c r="D11" s="525">
        <v>7754</v>
      </c>
      <c r="E11" s="523" t="s">
        <v>316</v>
      </c>
      <c r="F11" s="524" t="s">
        <v>40</v>
      </c>
      <c r="G11" s="528">
        <v>7799</v>
      </c>
      <c r="H11" s="523" t="s">
        <v>316</v>
      </c>
      <c r="I11" s="535" t="s">
        <v>342</v>
      </c>
      <c r="J11" s="536">
        <v>7844</v>
      </c>
      <c r="K11" s="538" t="s">
        <v>312</v>
      </c>
      <c r="L11" s="545" t="s">
        <v>40</v>
      </c>
    </row>
    <row r="12" s="397" customFormat="true" ht="12.75" customHeight="true" spans="1:12">
      <c r="A12" s="528">
        <v>7710</v>
      </c>
      <c r="B12" s="523" t="s">
        <v>312</v>
      </c>
      <c r="C12" s="529" t="s">
        <v>313</v>
      </c>
      <c r="D12" s="525">
        <v>7755</v>
      </c>
      <c r="E12" s="523" t="s">
        <v>316</v>
      </c>
      <c r="F12" s="524" t="s">
        <v>40</v>
      </c>
      <c r="G12" s="528">
        <v>7800</v>
      </c>
      <c r="H12" s="523" t="s">
        <v>316</v>
      </c>
      <c r="I12" s="535" t="s">
        <v>342</v>
      </c>
      <c r="J12" s="536">
        <v>7845</v>
      </c>
      <c r="K12" s="538" t="s">
        <v>312</v>
      </c>
      <c r="L12" s="541" t="s">
        <v>40</v>
      </c>
    </row>
    <row r="13" s="397" customFormat="true" ht="12.75" customHeight="true" spans="1:12">
      <c r="A13" s="522" t="s">
        <v>386</v>
      </c>
      <c r="B13" s="523" t="s">
        <v>41</v>
      </c>
      <c r="C13" s="524" t="s">
        <v>40</v>
      </c>
      <c r="D13" s="525">
        <v>7756</v>
      </c>
      <c r="E13" s="523" t="s">
        <v>316</v>
      </c>
      <c r="F13" s="524" t="s">
        <v>40</v>
      </c>
      <c r="G13" s="528">
        <v>7801</v>
      </c>
      <c r="H13" s="523" t="s">
        <v>310</v>
      </c>
      <c r="I13" s="530" t="s">
        <v>327</v>
      </c>
      <c r="J13" s="536">
        <v>7846</v>
      </c>
      <c r="K13" s="523" t="s">
        <v>312</v>
      </c>
      <c r="L13" s="546" t="s">
        <v>387</v>
      </c>
    </row>
    <row r="14" s="397" customFormat="true" ht="12.75" customHeight="true" spans="1:12">
      <c r="A14" s="522">
        <v>7712</v>
      </c>
      <c r="B14" s="523" t="s">
        <v>41</v>
      </c>
      <c r="C14" s="524" t="s">
        <v>40</v>
      </c>
      <c r="D14" s="525">
        <v>7757</v>
      </c>
      <c r="E14" s="523" t="s">
        <v>312</v>
      </c>
      <c r="F14" s="524" t="s">
        <v>40</v>
      </c>
      <c r="G14" s="528">
        <v>7802</v>
      </c>
      <c r="H14" s="523" t="s">
        <v>310</v>
      </c>
      <c r="I14" s="530" t="s">
        <v>327</v>
      </c>
      <c r="J14" s="536" t="s">
        <v>388</v>
      </c>
      <c r="K14" s="538" t="s">
        <v>316</v>
      </c>
      <c r="L14" s="547" t="s">
        <v>40</v>
      </c>
    </row>
    <row r="15" s="397" customFormat="true" ht="12.75" customHeight="true" spans="1:13">
      <c r="A15" s="522" t="s">
        <v>389</v>
      </c>
      <c r="B15" s="523" t="s">
        <v>41</v>
      </c>
      <c r="C15" s="524" t="s">
        <v>40</v>
      </c>
      <c r="D15" s="525">
        <v>7758</v>
      </c>
      <c r="E15" s="523" t="s">
        <v>316</v>
      </c>
      <c r="F15" s="524" t="s">
        <v>40</v>
      </c>
      <c r="G15" s="522">
        <v>7803</v>
      </c>
      <c r="H15" s="523" t="s">
        <v>316</v>
      </c>
      <c r="I15" s="524" t="s">
        <v>40</v>
      </c>
      <c r="J15" s="536">
        <v>7848</v>
      </c>
      <c r="K15" s="523" t="s">
        <v>312</v>
      </c>
      <c r="L15" s="546" t="s">
        <v>387</v>
      </c>
      <c r="M15" s="435"/>
    </row>
    <row r="16" s="397" customFormat="true" ht="12.75" customHeight="true" spans="1:12">
      <c r="A16" s="522">
        <v>7714</v>
      </c>
      <c r="B16" s="523" t="s">
        <v>41</v>
      </c>
      <c r="C16" s="524" t="s">
        <v>40</v>
      </c>
      <c r="D16" s="525">
        <v>7759</v>
      </c>
      <c r="E16" s="523" t="s">
        <v>312</v>
      </c>
      <c r="F16" s="524" t="s">
        <v>40</v>
      </c>
      <c r="G16" s="528">
        <v>7804</v>
      </c>
      <c r="H16" s="523" t="s">
        <v>316</v>
      </c>
      <c r="I16" s="535" t="s">
        <v>390</v>
      </c>
      <c r="J16" s="536" t="s">
        <v>391</v>
      </c>
      <c r="K16" s="538" t="s">
        <v>316</v>
      </c>
      <c r="L16" s="541" t="s">
        <v>40</v>
      </c>
    </row>
    <row r="17" s="397" customFormat="true" ht="12.75" customHeight="true" spans="1:12">
      <c r="A17" s="522" t="s">
        <v>392</v>
      </c>
      <c r="B17" s="523" t="s">
        <v>41</v>
      </c>
      <c r="C17" s="526" t="s">
        <v>393</v>
      </c>
      <c r="D17" s="525">
        <v>7760</v>
      </c>
      <c r="E17" s="523" t="s">
        <v>312</v>
      </c>
      <c r="F17" s="524" t="s">
        <v>40</v>
      </c>
      <c r="G17" s="522">
        <v>7805</v>
      </c>
      <c r="H17" s="523" t="s">
        <v>310</v>
      </c>
      <c r="I17" s="530" t="s">
        <v>327</v>
      </c>
      <c r="J17" s="536">
        <v>7850</v>
      </c>
      <c r="K17" s="538" t="s">
        <v>41</v>
      </c>
      <c r="L17" s="548" t="s">
        <v>394</v>
      </c>
    </row>
    <row r="18" s="397" customFormat="true" ht="12.75" customHeight="true" spans="1:12">
      <c r="A18" s="522" t="s">
        <v>395</v>
      </c>
      <c r="B18" s="523" t="s">
        <v>41</v>
      </c>
      <c r="C18" s="524" t="s">
        <v>40</v>
      </c>
      <c r="D18" s="525">
        <v>7761</v>
      </c>
      <c r="E18" s="523" t="s">
        <v>312</v>
      </c>
      <c r="F18" s="524" t="s">
        <v>40</v>
      </c>
      <c r="G18" s="522">
        <v>7806</v>
      </c>
      <c r="H18" s="523" t="s">
        <v>312</v>
      </c>
      <c r="I18" s="524" t="s">
        <v>40</v>
      </c>
      <c r="J18" s="536">
        <v>7851</v>
      </c>
      <c r="K18" s="538" t="s">
        <v>316</v>
      </c>
      <c r="L18" s="541" t="s">
        <v>40</v>
      </c>
    </row>
    <row r="19" s="397" customFormat="true" ht="12.75" customHeight="true" spans="1:12">
      <c r="A19" s="522" t="s">
        <v>396</v>
      </c>
      <c r="B19" s="523" t="s">
        <v>316</v>
      </c>
      <c r="C19" s="527" t="s">
        <v>373</v>
      </c>
      <c r="D19" s="525">
        <v>7762</v>
      </c>
      <c r="E19" s="523" t="s">
        <v>312</v>
      </c>
      <c r="F19" s="524" t="s">
        <v>40</v>
      </c>
      <c r="G19" s="522">
        <v>7807</v>
      </c>
      <c r="H19" s="523" t="s">
        <v>310</v>
      </c>
      <c r="I19" s="530" t="s">
        <v>397</v>
      </c>
      <c r="J19" s="536">
        <v>7852</v>
      </c>
      <c r="K19" s="538" t="s">
        <v>316</v>
      </c>
      <c r="L19" s="549" t="s">
        <v>40</v>
      </c>
    </row>
    <row r="20" s="397" customFormat="true" ht="12.75" customHeight="true" spans="1:12">
      <c r="A20" s="522" t="s">
        <v>398</v>
      </c>
      <c r="B20" s="523" t="s">
        <v>316</v>
      </c>
      <c r="C20" s="524" t="s">
        <v>373</v>
      </c>
      <c r="D20" s="525">
        <v>7763</v>
      </c>
      <c r="E20" s="523" t="s">
        <v>310</v>
      </c>
      <c r="F20" s="524" t="s">
        <v>40</v>
      </c>
      <c r="G20" s="522">
        <v>7808</v>
      </c>
      <c r="H20" s="523" t="s">
        <v>316</v>
      </c>
      <c r="I20" s="524" t="s">
        <v>40</v>
      </c>
      <c r="J20" s="536" t="s">
        <v>399</v>
      </c>
      <c r="K20" s="538" t="s">
        <v>316</v>
      </c>
      <c r="L20" s="539" t="s">
        <v>40</v>
      </c>
    </row>
    <row r="21" s="397" customFormat="true" ht="12.75" customHeight="true" spans="1:12">
      <c r="A21" s="522" t="s">
        <v>400</v>
      </c>
      <c r="B21" s="523" t="s">
        <v>316</v>
      </c>
      <c r="C21" s="524" t="s">
        <v>40</v>
      </c>
      <c r="D21" s="525">
        <v>7764</v>
      </c>
      <c r="E21" s="523" t="s">
        <v>41</v>
      </c>
      <c r="F21" s="524" t="s">
        <v>40</v>
      </c>
      <c r="G21" s="522">
        <v>7809</v>
      </c>
      <c r="H21" s="523" t="s">
        <v>310</v>
      </c>
      <c r="I21" s="524" t="s">
        <v>40</v>
      </c>
      <c r="J21" s="536">
        <v>7854</v>
      </c>
      <c r="K21" s="538" t="s">
        <v>316</v>
      </c>
      <c r="L21" s="550" t="s">
        <v>40</v>
      </c>
    </row>
    <row r="22" s="397" customFormat="true" ht="12.75" customHeight="true" spans="1:12">
      <c r="A22" s="522">
        <v>7720</v>
      </c>
      <c r="B22" s="523" t="s">
        <v>316</v>
      </c>
      <c r="C22" s="524" t="s">
        <v>40</v>
      </c>
      <c r="D22" s="525">
        <v>7765</v>
      </c>
      <c r="E22" s="523" t="s">
        <v>41</v>
      </c>
      <c r="F22" s="524" t="s">
        <v>40</v>
      </c>
      <c r="G22" s="522">
        <v>7810</v>
      </c>
      <c r="H22" s="523" t="s">
        <v>41</v>
      </c>
      <c r="I22" s="524" t="s">
        <v>40</v>
      </c>
      <c r="J22" s="536">
        <v>7855</v>
      </c>
      <c r="K22" s="523" t="s">
        <v>316</v>
      </c>
      <c r="L22" s="550" t="s">
        <v>40</v>
      </c>
    </row>
    <row r="23" s="397" customFormat="true" ht="12.75" customHeight="true" spans="1:12">
      <c r="A23" s="522">
        <v>7721</v>
      </c>
      <c r="B23" s="523" t="s">
        <v>41</v>
      </c>
      <c r="C23" s="530" t="s">
        <v>352</v>
      </c>
      <c r="D23" s="525">
        <v>7766</v>
      </c>
      <c r="E23" s="523" t="s">
        <v>41</v>
      </c>
      <c r="F23" s="524" t="s">
        <v>40</v>
      </c>
      <c r="G23" s="522">
        <v>7811</v>
      </c>
      <c r="H23" s="523" t="s">
        <v>316</v>
      </c>
      <c r="I23" s="524" t="s">
        <v>40</v>
      </c>
      <c r="J23" s="536">
        <v>7856</v>
      </c>
      <c r="K23" s="523" t="s">
        <v>316</v>
      </c>
      <c r="L23" s="550" t="s">
        <v>40</v>
      </c>
    </row>
    <row r="24" s="397" customFormat="true" ht="12.75" customHeight="true" spans="1:12">
      <c r="A24" s="522" t="s">
        <v>401</v>
      </c>
      <c r="B24" s="523" t="s">
        <v>316</v>
      </c>
      <c r="C24" s="526" t="s">
        <v>402</v>
      </c>
      <c r="D24" s="522" t="s">
        <v>403</v>
      </c>
      <c r="E24" s="523" t="s">
        <v>41</v>
      </c>
      <c r="F24" s="524" t="s">
        <v>40</v>
      </c>
      <c r="G24" s="522" t="s">
        <v>404</v>
      </c>
      <c r="H24" s="523" t="s">
        <v>41</v>
      </c>
      <c r="I24" s="532" t="s">
        <v>40</v>
      </c>
      <c r="J24" s="536">
        <v>7857</v>
      </c>
      <c r="K24" s="523" t="s">
        <v>316</v>
      </c>
      <c r="L24" s="550" t="s">
        <v>40</v>
      </c>
    </row>
    <row r="25" s="397" customFormat="true" ht="12.75" customHeight="true" spans="1:12">
      <c r="A25" s="522" t="s">
        <v>405</v>
      </c>
      <c r="B25" s="523" t="s">
        <v>316</v>
      </c>
      <c r="C25" s="524" t="s">
        <v>40</v>
      </c>
      <c r="D25" s="522">
        <v>7768</v>
      </c>
      <c r="E25" s="523" t="s">
        <v>41</v>
      </c>
      <c r="F25" s="524" t="s">
        <v>40</v>
      </c>
      <c r="G25" s="522">
        <v>7813</v>
      </c>
      <c r="H25" s="523" t="s">
        <v>316</v>
      </c>
      <c r="I25" s="535" t="s">
        <v>342</v>
      </c>
      <c r="J25" s="536">
        <v>7858</v>
      </c>
      <c r="K25" s="523" t="s">
        <v>316</v>
      </c>
      <c r="L25" s="550" t="s">
        <v>40</v>
      </c>
    </row>
    <row r="26" s="397" customFormat="true" ht="12.75" customHeight="true" spans="1:12">
      <c r="A26" s="522" t="s">
        <v>406</v>
      </c>
      <c r="B26" s="523" t="s">
        <v>316</v>
      </c>
      <c r="C26" s="524" t="s">
        <v>40</v>
      </c>
      <c r="D26" s="522">
        <v>7769</v>
      </c>
      <c r="E26" s="523" t="s">
        <v>41</v>
      </c>
      <c r="F26" s="524" t="s">
        <v>40</v>
      </c>
      <c r="G26" s="522">
        <v>7814</v>
      </c>
      <c r="H26" s="523" t="s">
        <v>312</v>
      </c>
      <c r="I26" s="532" t="s">
        <v>40</v>
      </c>
      <c r="J26" s="536">
        <v>7859</v>
      </c>
      <c r="K26" s="523" t="s">
        <v>316</v>
      </c>
      <c r="L26" s="550" t="s">
        <v>40</v>
      </c>
    </row>
    <row r="27" s="397" customFormat="true" ht="12.75" customHeight="true" spans="1:12">
      <c r="A27" s="522">
        <v>7725</v>
      </c>
      <c r="B27" s="523" t="s">
        <v>312</v>
      </c>
      <c r="C27" s="530" t="s">
        <v>407</v>
      </c>
      <c r="D27" s="522" t="s">
        <v>408</v>
      </c>
      <c r="E27" s="523" t="s">
        <v>41</v>
      </c>
      <c r="F27" s="532" t="s">
        <v>40</v>
      </c>
      <c r="G27" s="522">
        <v>7815</v>
      </c>
      <c r="H27" s="523" t="s">
        <v>316</v>
      </c>
      <c r="I27" s="524" t="s">
        <v>409</v>
      </c>
      <c r="J27" s="536" t="s">
        <v>410</v>
      </c>
      <c r="K27" s="538" t="s">
        <v>312</v>
      </c>
      <c r="L27" s="550" t="s">
        <v>40</v>
      </c>
    </row>
    <row r="28" s="397" customFormat="true" ht="12.75" customHeight="true" spans="1:12">
      <c r="A28" s="522">
        <v>7726</v>
      </c>
      <c r="B28" s="523" t="s">
        <v>316</v>
      </c>
      <c r="C28" s="524" t="s">
        <v>40</v>
      </c>
      <c r="D28" s="522">
        <v>7771</v>
      </c>
      <c r="E28" s="523" t="s">
        <v>316</v>
      </c>
      <c r="F28" s="524" t="s">
        <v>411</v>
      </c>
      <c r="G28" s="522">
        <v>7816</v>
      </c>
      <c r="H28" s="523" t="s">
        <v>316</v>
      </c>
      <c r="I28" s="532" t="s">
        <v>40</v>
      </c>
      <c r="J28" s="551">
        <v>7861</v>
      </c>
      <c r="K28" s="538" t="s">
        <v>312</v>
      </c>
      <c r="L28" s="549" t="s">
        <v>40</v>
      </c>
    </row>
    <row r="29" s="397" customFormat="true" ht="12.75" customHeight="true" spans="1:12">
      <c r="A29" s="522" t="s">
        <v>412</v>
      </c>
      <c r="B29" s="523" t="s">
        <v>316</v>
      </c>
      <c r="C29" s="524" t="s">
        <v>40</v>
      </c>
      <c r="D29" s="522">
        <v>7772</v>
      </c>
      <c r="E29" s="523" t="s">
        <v>316</v>
      </c>
      <c r="F29" s="524" t="s">
        <v>411</v>
      </c>
      <c r="G29" s="522">
        <v>7817</v>
      </c>
      <c r="H29" s="523" t="s">
        <v>310</v>
      </c>
      <c r="I29" s="532" t="s">
        <v>40</v>
      </c>
      <c r="J29" s="536" t="s">
        <v>413</v>
      </c>
      <c r="K29" s="538" t="s">
        <v>312</v>
      </c>
      <c r="L29" s="550" t="s">
        <v>40</v>
      </c>
    </row>
    <row r="30" s="397" customFormat="true" ht="12.75" customHeight="true" spans="1:12">
      <c r="A30" s="528">
        <v>7728</v>
      </c>
      <c r="B30" s="523" t="s">
        <v>41</v>
      </c>
      <c r="C30" s="530" t="s">
        <v>352</v>
      </c>
      <c r="D30" s="522" t="s">
        <v>414</v>
      </c>
      <c r="E30" s="523" t="s">
        <v>316</v>
      </c>
      <c r="F30" s="524" t="s">
        <v>411</v>
      </c>
      <c r="G30" s="528">
        <v>7818</v>
      </c>
      <c r="H30" s="523" t="s">
        <v>316</v>
      </c>
      <c r="I30" s="535" t="s">
        <v>390</v>
      </c>
      <c r="J30" s="536">
        <v>7863</v>
      </c>
      <c r="K30" s="538" t="s">
        <v>312</v>
      </c>
      <c r="L30" s="550" t="s">
        <v>40</v>
      </c>
    </row>
    <row r="31" s="397" customFormat="true" ht="12.75" customHeight="true" spans="1:12">
      <c r="A31" s="528">
        <v>7729</v>
      </c>
      <c r="B31" s="523" t="s">
        <v>41</v>
      </c>
      <c r="C31" s="530" t="s">
        <v>352</v>
      </c>
      <c r="D31" s="522">
        <v>7774</v>
      </c>
      <c r="E31" s="523" t="s">
        <v>316</v>
      </c>
      <c r="F31" s="524" t="s">
        <v>411</v>
      </c>
      <c r="G31" s="522">
        <v>7819</v>
      </c>
      <c r="H31" s="523" t="s">
        <v>310</v>
      </c>
      <c r="I31" s="532" t="s">
        <v>40</v>
      </c>
      <c r="J31" s="536">
        <v>7864</v>
      </c>
      <c r="K31" s="538" t="s">
        <v>312</v>
      </c>
      <c r="L31" s="550" t="s">
        <v>40</v>
      </c>
    </row>
    <row r="32" s="397" customFormat="true" ht="12.75" customHeight="true" spans="1:12">
      <c r="A32" s="528">
        <v>7730</v>
      </c>
      <c r="B32" s="523" t="s">
        <v>312</v>
      </c>
      <c r="C32" s="531" t="s">
        <v>314</v>
      </c>
      <c r="D32" s="522" t="s">
        <v>415</v>
      </c>
      <c r="E32" s="523" t="s">
        <v>316</v>
      </c>
      <c r="F32" s="524" t="s">
        <v>411</v>
      </c>
      <c r="G32" s="522">
        <v>7820</v>
      </c>
      <c r="H32" s="523" t="s">
        <v>316</v>
      </c>
      <c r="I32" s="532" t="s">
        <v>40</v>
      </c>
      <c r="J32" s="536" t="s">
        <v>416</v>
      </c>
      <c r="K32" s="538" t="s">
        <v>312</v>
      </c>
      <c r="L32" s="550" t="s">
        <v>40</v>
      </c>
    </row>
    <row r="33" s="397" customFormat="true" ht="12.75" customHeight="true" spans="1:12">
      <c r="A33" s="528">
        <v>7731</v>
      </c>
      <c r="B33" s="523" t="s">
        <v>312</v>
      </c>
      <c r="C33" s="531" t="s">
        <v>314</v>
      </c>
      <c r="D33" s="522" t="s">
        <v>417</v>
      </c>
      <c r="E33" s="523" t="s">
        <v>316</v>
      </c>
      <c r="F33" s="524" t="s">
        <v>411</v>
      </c>
      <c r="G33" s="522" t="s">
        <v>418</v>
      </c>
      <c r="H33" s="523" t="s">
        <v>312</v>
      </c>
      <c r="I33" s="532" t="s">
        <v>40</v>
      </c>
      <c r="J33" s="536" t="s">
        <v>419</v>
      </c>
      <c r="K33" s="538" t="s">
        <v>316</v>
      </c>
      <c r="L33" s="552" t="s">
        <v>411</v>
      </c>
    </row>
    <row r="34" s="397" customFormat="true" ht="12.75" customHeight="true" spans="1:12">
      <c r="A34" s="525">
        <v>7732</v>
      </c>
      <c r="B34" s="523" t="s">
        <v>312</v>
      </c>
      <c r="C34" s="532" t="s">
        <v>40</v>
      </c>
      <c r="D34" s="522">
        <v>7777</v>
      </c>
      <c r="E34" s="523" t="s">
        <v>316</v>
      </c>
      <c r="F34" s="524" t="s">
        <v>411</v>
      </c>
      <c r="G34" s="522">
        <v>7822</v>
      </c>
      <c r="H34" s="523" t="s">
        <v>310</v>
      </c>
      <c r="I34" s="532" t="s">
        <v>40</v>
      </c>
      <c r="J34" s="536" t="s">
        <v>420</v>
      </c>
      <c r="K34" s="538" t="s">
        <v>316</v>
      </c>
      <c r="L34" s="552" t="s">
        <v>411</v>
      </c>
    </row>
    <row r="35" s="397" customFormat="true" ht="12.75" customHeight="true" spans="1:12">
      <c r="A35" s="525">
        <v>7733</v>
      </c>
      <c r="B35" s="523" t="s">
        <v>316</v>
      </c>
      <c r="C35" s="532" t="s">
        <v>40</v>
      </c>
      <c r="D35" s="522">
        <v>7778</v>
      </c>
      <c r="E35" s="523" t="s">
        <v>316</v>
      </c>
      <c r="F35" s="524" t="s">
        <v>411</v>
      </c>
      <c r="G35" s="528">
        <v>7823</v>
      </c>
      <c r="H35" s="523" t="s">
        <v>316</v>
      </c>
      <c r="I35" s="535" t="s">
        <v>342</v>
      </c>
      <c r="J35" s="536" t="s">
        <v>421</v>
      </c>
      <c r="K35" s="538" t="s">
        <v>316</v>
      </c>
      <c r="L35" s="552" t="s">
        <v>411</v>
      </c>
    </row>
    <row r="36" s="397" customFormat="true" ht="12.75" customHeight="true" spans="1:12">
      <c r="A36" s="525">
        <v>7734</v>
      </c>
      <c r="B36" s="523" t="s">
        <v>316</v>
      </c>
      <c r="C36" s="532" t="s">
        <v>40</v>
      </c>
      <c r="D36" s="522" t="s">
        <v>422</v>
      </c>
      <c r="E36" s="523" t="s">
        <v>316</v>
      </c>
      <c r="F36" s="524" t="s">
        <v>411</v>
      </c>
      <c r="G36" s="522">
        <v>7824</v>
      </c>
      <c r="H36" s="523" t="s">
        <v>310</v>
      </c>
      <c r="I36" s="532" t="s">
        <v>40</v>
      </c>
      <c r="J36" s="536" t="s">
        <v>423</v>
      </c>
      <c r="K36" s="538" t="s">
        <v>316</v>
      </c>
      <c r="L36" s="552" t="s">
        <v>411</v>
      </c>
    </row>
    <row r="37" s="397" customFormat="true" ht="12.75" customHeight="true" spans="1:12">
      <c r="A37" s="525">
        <v>7735</v>
      </c>
      <c r="B37" s="523" t="s">
        <v>316</v>
      </c>
      <c r="C37" s="532" t="s">
        <v>40</v>
      </c>
      <c r="D37" s="522" t="s">
        <v>424</v>
      </c>
      <c r="E37" s="523" t="s">
        <v>316</v>
      </c>
      <c r="F37" s="524" t="s">
        <v>411</v>
      </c>
      <c r="G37" s="522" t="s">
        <v>425</v>
      </c>
      <c r="H37" s="523" t="s">
        <v>310</v>
      </c>
      <c r="I37" s="524" t="s">
        <v>40</v>
      </c>
      <c r="J37" s="553">
        <v>7870</v>
      </c>
      <c r="K37" s="554" t="s">
        <v>316</v>
      </c>
      <c r="L37" s="550" t="s">
        <v>411</v>
      </c>
    </row>
    <row r="38" s="397" customFormat="true" ht="12.75" customHeight="true" spans="1:12">
      <c r="A38" s="525">
        <v>7736</v>
      </c>
      <c r="B38" s="523" t="s">
        <v>316</v>
      </c>
      <c r="C38" s="529" t="s">
        <v>426</v>
      </c>
      <c r="D38" s="522" t="s">
        <v>427</v>
      </c>
      <c r="E38" s="523" t="s">
        <v>316</v>
      </c>
      <c r="F38" s="524" t="s">
        <v>411</v>
      </c>
      <c r="G38" s="522">
        <v>7826</v>
      </c>
      <c r="H38" s="523" t="s">
        <v>316</v>
      </c>
      <c r="I38" s="535" t="s">
        <v>428</v>
      </c>
      <c r="J38" s="555"/>
      <c r="K38" s="148"/>
      <c r="L38" s="556"/>
    </row>
    <row r="39" s="397" customFormat="true" ht="12.75" customHeight="true" spans="1:12">
      <c r="A39" s="525">
        <v>7737</v>
      </c>
      <c r="B39" s="523" t="s">
        <v>316</v>
      </c>
      <c r="C39" s="529" t="s">
        <v>426</v>
      </c>
      <c r="D39" s="522" t="s">
        <v>429</v>
      </c>
      <c r="E39" s="523" t="s">
        <v>316</v>
      </c>
      <c r="F39" s="524" t="s">
        <v>411</v>
      </c>
      <c r="G39" s="522" t="s">
        <v>430</v>
      </c>
      <c r="H39" s="523" t="s">
        <v>310</v>
      </c>
      <c r="I39" s="532" t="s">
        <v>40</v>
      </c>
      <c r="J39" s="557" t="s">
        <v>431</v>
      </c>
      <c r="K39" s="557"/>
      <c r="L39" s="557"/>
    </row>
    <row r="40" s="397" customFormat="true" ht="12.75" customHeight="true" spans="1:12">
      <c r="A40" s="525">
        <v>7738</v>
      </c>
      <c r="B40" s="523" t="s">
        <v>312</v>
      </c>
      <c r="C40" s="532" t="s">
        <v>40</v>
      </c>
      <c r="D40" s="522">
        <v>7783</v>
      </c>
      <c r="E40" s="523" t="s">
        <v>316</v>
      </c>
      <c r="F40" s="524" t="s">
        <v>411</v>
      </c>
      <c r="G40" s="522">
        <v>7828</v>
      </c>
      <c r="H40" s="523" t="s">
        <v>310</v>
      </c>
      <c r="I40" s="532" t="s">
        <v>40</v>
      </c>
      <c r="J40" s="558" t="s">
        <v>432</v>
      </c>
      <c r="K40" s="558"/>
      <c r="L40" s="558"/>
    </row>
    <row r="41" s="397" customFormat="true" ht="12.75" customHeight="true" spans="1:12">
      <c r="A41" s="525">
        <v>7739</v>
      </c>
      <c r="B41" s="523" t="s">
        <v>316</v>
      </c>
      <c r="C41" s="532" t="s">
        <v>40</v>
      </c>
      <c r="D41" s="522" t="s">
        <v>433</v>
      </c>
      <c r="E41" s="523" t="s">
        <v>316</v>
      </c>
      <c r="F41" s="524" t="s">
        <v>434</v>
      </c>
      <c r="G41" s="522" t="s">
        <v>435</v>
      </c>
      <c r="H41" s="523" t="s">
        <v>310</v>
      </c>
      <c r="I41" s="532" t="s">
        <v>40</v>
      </c>
      <c r="J41" s="559" t="s">
        <v>436</v>
      </c>
      <c r="K41" s="559"/>
      <c r="L41" s="559"/>
    </row>
    <row r="42" ht="12.75" customHeight="true" spans="1:12">
      <c r="A42" s="525">
        <v>7740</v>
      </c>
      <c r="B42" s="523" t="s">
        <v>316</v>
      </c>
      <c r="C42" s="524" t="s">
        <v>40</v>
      </c>
      <c r="D42" s="522" t="s">
        <v>437</v>
      </c>
      <c r="E42" s="523" t="s">
        <v>316</v>
      </c>
      <c r="F42" s="524" t="s">
        <v>411</v>
      </c>
      <c r="G42" s="522">
        <v>7830</v>
      </c>
      <c r="H42" s="523" t="s">
        <v>310</v>
      </c>
      <c r="I42" s="532" t="s">
        <v>40</v>
      </c>
      <c r="J42" s="560" t="s">
        <v>438</v>
      </c>
      <c r="K42" s="560"/>
      <c r="L42" s="560"/>
    </row>
    <row r="43" ht="12.75" customHeight="true" spans="1:13">
      <c r="A43" s="525">
        <v>7741</v>
      </c>
      <c r="B43" s="523" t="s">
        <v>312</v>
      </c>
      <c r="C43" s="524" t="s">
        <v>40</v>
      </c>
      <c r="D43" s="522" t="s">
        <v>439</v>
      </c>
      <c r="E43" s="523" t="s">
        <v>316</v>
      </c>
      <c r="F43" s="527" t="s">
        <v>411</v>
      </c>
      <c r="G43" s="522" t="s">
        <v>440</v>
      </c>
      <c r="H43" s="523" t="s">
        <v>310</v>
      </c>
      <c r="I43" s="540" t="s">
        <v>40</v>
      </c>
      <c r="J43" s="561" t="s">
        <v>441</v>
      </c>
      <c r="K43" s="562" t="s">
        <v>442</v>
      </c>
      <c r="L43" s="562"/>
      <c r="M43" s="567"/>
    </row>
    <row r="44" ht="12.75" customHeight="true" spans="1:13">
      <c r="A44" s="525">
        <v>7742</v>
      </c>
      <c r="B44" s="523" t="s">
        <v>316</v>
      </c>
      <c r="C44" s="524" t="s">
        <v>40</v>
      </c>
      <c r="D44" s="533">
        <v>7787</v>
      </c>
      <c r="E44" s="523" t="s">
        <v>316</v>
      </c>
      <c r="F44" s="534" t="s">
        <v>443</v>
      </c>
      <c r="G44" s="522">
        <v>7832</v>
      </c>
      <c r="H44" s="523" t="s">
        <v>310</v>
      </c>
      <c r="I44" s="540" t="s">
        <v>40</v>
      </c>
      <c r="J44" s="563"/>
      <c r="K44" s="562"/>
      <c r="L44" s="562"/>
      <c r="M44" s="567"/>
    </row>
    <row r="45" ht="12.75" customHeight="true" spans="1:13">
      <c r="A45" s="525">
        <v>7743</v>
      </c>
      <c r="B45" s="523" t="s">
        <v>316</v>
      </c>
      <c r="C45" s="524" t="s">
        <v>40</v>
      </c>
      <c r="D45" s="528">
        <v>7788</v>
      </c>
      <c r="E45" s="523" t="s">
        <v>316</v>
      </c>
      <c r="F45" s="535" t="s">
        <v>342</v>
      </c>
      <c r="G45" s="522">
        <v>7833</v>
      </c>
      <c r="H45" s="523" t="s">
        <v>316</v>
      </c>
      <c r="I45" s="540" t="s">
        <v>40</v>
      </c>
      <c r="J45" s="564"/>
      <c r="K45" s="562"/>
      <c r="L45" s="562"/>
      <c r="M45" s="567"/>
    </row>
    <row r="46" ht="12.75" customHeight="true" spans="1:13">
      <c r="A46" s="525">
        <v>7744</v>
      </c>
      <c r="B46" s="523" t="s">
        <v>316</v>
      </c>
      <c r="C46" s="524" t="s">
        <v>40</v>
      </c>
      <c r="D46" s="522" t="s">
        <v>444</v>
      </c>
      <c r="E46" s="523" t="s">
        <v>316</v>
      </c>
      <c r="F46" s="524" t="s">
        <v>434</v>
      </c>
      <c r="G46" s="522" t="s">
        <v>445</v>
      </c>
      <c r="H46" s="523" t="s">
        <v>316</v>
      </c>
      <c r="I46" s="540" t="s">
        <v>40</v>
      </c>
      <c r="J46" s="565" t="s">
        <v>446</v>
      </c>
      <c r="K46" s="562" t="s">
        <v>447</v>
      </c>
      <c r="L46" s="562"/>
      <c r="M46" s="567"/>
    </row>
    <row r="47" ht="12.75" customHeight="true" spans="1:13">
      <c r="A47" s="525">
        <v>7745</v>
      </c>
      <c r="B47" s="523" t="s">
        <v>316</v>
      </c>
      <c r="C47" s="524" t="s">
        <v>40</v>
      </c>
      <c r="D47" s="528">
        <v>7790</v>
      </c>
      <c r="E47" s="523" t="s">
        <v>316</v>
      </c>
      <c r="F47" s="535" t="s">
        <v>342</v>
      </c>
      <c r="G47" s="522" t="s">
        <v>448</v>
      </c>
      <c r="H47" s="523" t="s">
        <v>312</v>
      </c>
      <c r="I47" s="540" t="s">
        <v>40</v>
      </c>
      <c r="J47" s="565"/>
      <c r="K47" s="562"/>
      <c r="L47" s="562"/>
      <c r="M47" s="567"/>
    </row>
  </sheetData>
  <mergeCells count="7">
    <mergeCell ref="A1:L1"/>
    <mergeCell ref="J39:L39"/>
    <mergeCell ref="J40:L40"/>
    <mergeCell ref="J41:L41"/>
    <mergeCell ref="J42:L42"/>
    <mergeCell ref="K43:L45"/>
    <mergeCell ref="K46:L47"/>
  </mergeCells>
  <conditionalFormatting sqref="L13">
    <cfRule type="cellIs" dxfId="2" priority="2" operator="between">
      <formula>0.1</formula>
      <formula>9.99</formula>
    </cfRule>
    <cfRule type="cellIs" dxfId="1" priority="3" operator="between">
      <formula>10</formula>
      <formula>99.99</formula>
    </cfRule>
    <cfRule type="cellIs" dxfId="0" priority="4" operator="between">
      <formula>100</formula>
      <formula>250000</formula>
    </cfRule>
  </conditionalFormatting>
  <conditionalFormatting sqref="L15">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conditionalFormatting sqref="I33">
    <cfRule type="cellIs" dxfId="2" priority="8" operator="between">
      <formula>0.1</formula>
      <formula>9.99</formula>
    </cfRule>
    <cfRule type="cellIs" dxfId="1" priority="9" operator="between">
      <formula>10</formula>
      <formula>99.99</formula>
    </cfRule>
    <cfRule type="cellIs" dxfId="0" priority="10" operator="between">
      <formula>100</formula>
      <formula>250000</formula>
    </cfRule>
  </conditionalFormatting>
  <conditionalFormatting sqref="F27 L37:L38 C32:C41 F44 I31:I32 I34 I36 C11:C12 L29:L32 I28:I29 L21:L27 L5:L12 L14 L16 L18 I24 I26 I39:I47">
    <cfRule type="cellIs" dxfId="2" priority="11" operator="between">
      <formula>0.1</formula>
      <formula>9.99</formula>
    </cfRule>
    <cfRule type="cellIs" dxfId="1" priority="12" operator="between">
      <formula>10</formula>
      <formula>99.99</formula>
    </cfRule>
    <cfRule type="cellIs" dxfId="0" priority="13" operator="between">
      <formula>100</formula>
      <formula>250000</formula>
    </cfRule>
  </conditionalFormatting>
  <pageMargins left="0.389583333333333" right="0.319444444444444" top="0.349305555555556" bottom="0.349305555555556" header="0.511805555555555" footer="0.511805555555555"/>
  <pageSetup paperSize="9" scale="78" firstPageNumber="0" orientation="landscape" useFirstPageNumber="true" horizontalDpi="300" verticalDpi="300"/>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M113"/>
  <sheetViews>
    <sheetView zoomScale="90" zoomScaleNormal="90" workbookViewId="0">
      <selection activeCell="A1" sqref="A1:T1"/>
    </sheetView>
  </sheetViews>
  <sheetFormatPr defaultColWidth="9" defaultRowHeight="16.5"/>
  <cols>
    <col min="1" max="1" width="5.2" style="96" customWidth="true"/>
    <col min="2" max="2" width="5.44761904761905" style="96" customWidth="true"/>
    <col min="3" max="3" width="5.2" style="96" customWidth="true"/>
    <col min="4" max="4" width="5.44761904761905" style="96" customWidth="true"/>
    <col min="5" max="5" width="5.2" style="96" customWidth="true"/>
    <col min="6" max="6" width="5.44761904761905" style="96" customWidth="true"/>
    <col min="7" max="7" width="5.2" style="96" customWidth="true"/>
    <col min="8" max="8" width="5.44761904761905" style="96" customWidth="true"/>
    <col min="9" max="9" width="5.2" style="96" customWidth="true"/>
    <col min="10" max="10" width="5.44761904761905" style="96" customWidth="true"/>
    <col min="11" max="11" width="5.2" style="96" customWidth="true"/>
    <col min="12" max="12" width="5.44761904761905" style="96" customWidth="true"/>
    <col min="13" max="13" width="5.2" style="96" customWidth="true"/>
    <col min="14" max="14" width="5.44761904761905" style="96" customWidth="true"/>
    <col min="15" max="15" width="5.2" style="96" customWidth="true"/>
    <col min="16" max="16" width="5.44761904761905" style="96" customWidth="true"/>
    <col min="17" max="17" width="5.2" style="96" customWidth="true"/>
    <col min="18" max="18" width="5.44761904761905" style="96" customWidth="true"/>
    <col min="19" max="19" width="5.2" style="96" customWidth="true"/>
    <col min="20" max="20" width="5.44761904761905" style="96" customWidth="true"/>
    <col min="21" max="255" width="8.98095238095238" style="96" customWidth="true"/>
    <col min="256" max="256" width="7.78095238095238" style="96" customWidth="true"/>
    <col min="257" max="1025" width="7.98095238095238" customWidth="true"/>
  </cols>
  <sheetData>
    <row r="1" ht="18" spans="1:20">
      <c r="A1" s="497" t="s">
        <v>449</v>
      </c>
      <c r="B1" s="497"/>
      <c r="C1" s="497"/>
      <c r="D1" s="497"/>
      <c r="E1" s="497"/>
      <c r="F1" s="497"/>
      <c r="G1" s="497"/>
      <c r="H1" s="497"/>
      <c r="I1" s="497"/>
      <c r="J1" s="497"/>
      <c r="K1" s="497"/>
      <c r="L1" s="497"/>
      <c r="M1" s="497"/>
      <c r="N1" s="497"/>
      <c r="O1" s="497"/>
      <c r="P1" s="497"/>
      <c r="Q1" s="497"/>
      <c r="R1" s="497"/>
      <c r="S1" s="497"/>
      <c r="T1" s="497"/>
    </row>
    <row r="2" s="96" customFormat="true" ht="13.5" customHeight="true" spans="2:15">
      <c r="B2" s="498"/>
      <c r="C2" s="498"/>
      <c r="D2" s="498"/>
      <c r="E2" s="498"/>
      <c r="F2" s="498"/>
      <c r="G2" s="498"/>
      <c r="J2" s="498"/>
      <c r="K2" s="498"/>
      <c r="L2" s="498"/>
      <c r="M2" s="498"/>
      <c r="N2" s="498"/>
      <c r="O2" s="498"/>
    </row>
    <row r="3" s="96" customFormat="true" ht="12.75" spans="1:19">
      <c r="A3" s="499" t="s">
        <v>450</v>
      </c>
      <c r="B3" s="100"/>
      <c r="C3" s="100"/>
      <c r="D3" s="100"/>
      <c r="E3" s="100"/>
      <c r="F3" s="100"/>
      <c r="G3" s="100"/>
      <c r="H3" s="100"/>
      <c r="I3" s="100"/>
      <c r="J3" s="100"/>
      <c r="K3" s="100"/>
      <c r="L3" s="100"/>
      <c r="M3" s="100"/>
      <c r="N3" s="100"/>
      <c r="O3" s="100"/>
      <c r="P3" s="100"/>
      <c r="Q3" s="100"/>
      <c r="R3" s="100"/>
      <c r="S3" s="100"/>
    </row>
    <row r="4" s="96" customFormat="true" ht="13.5" customHeight="true" spans="1:19">
      <c r="A4" s="100"/>
      <c r="B4" s="100"/>
      <c r="C4" s="100"/>
      <c r="D4" s="100"/>
      <c r="E4" s="100"/>
      <c r="F4" s="100"/>
      <c r="G4" s="100"/>
      <c r="H4" s="100"/>
      <c r="I4" s="100"/>
      <c r="J4" s="100"/>
      <c r="K4" s="100"/>
      <c r="L4" s="100"/>
      <c r="M4" s="100"/>
      <c r="N4" s="100"/>
      <c r="O4" s="100"/>
      <c r="P4" s="100"/>
      <c r="Q4" s="100"/>
      <c r="R4" s="100"/>
      <c r="S4" s="100"/>
    </row>
    <row r="5" s="96" customFormat="true" ht="12.75" spans="1:20">
      <c r="A5" s="114">
        <v>301</v>
      </c>
      <c r="B5" s="114" t="s">
        <v>41</v>
      </c>
      <c r="C5" s="114">
        <v>302</v>
      </c>
      <c r="D5" s="114" t="s">
        <v>41</v>
      </c>
      <c r="E5" s="114">
        <v>303</v>
      </c>
      <c r="F5" s="114" t="s">
        <v>41</v>
      </c>
      <c r="G5" s="114">
        <v>304</v>
      </c>
      <c r="H5" s="114" t="s">
        <v>41</v>
      </c>
      <c r="I5" s="114">
        <v>305</v>
      </c>
      <c r="J5" s="114" t="s">
        <v>41</v>
      </c>
      <c r="K5" s="114">
        <v>306</v>
      </c>
      <c r="L5" s="114" t="s">
        <v>41</v>
      </c>
      <c r="M5" s="114">
        <v>307</v>
      </c>
      <c r="N5" s="114" t="s">
        <v>41</v>
      </c>
      <c r="O5" s="114">
        <v>308</v>
      </c>
      <c r="P5" s="114" t="s">
        <v>41</v>
      </c>
      <c r="Q5" s="114">
        <v>309</v>
      </c>
      <c r="R5" s="114" t="s">
        <v>41</v>
      </c>
      <c r="S5" s="114">
        <v>310</v>
      </c>
      <c r="T5" s="114" t="s">
        <v>41</v>
      </c>
    </row>
    <row r="6" s="96" customFormat="true" ht="12.75" spans="1:20">
      <c r="A6" s="114">
        <v>311</v>
      </c>
      <c r="B6" s="114" t="s">
        <v>41</v>
      </c>
      <c r="C6" s="114">
        <v>312</v>
      </c>
      <c r="D6" s="114" t="s">
        <v>41</v>
      </c>
      <c r="E6" s="114">
        <v>313</v>
      </c>
      <c r="F6" s="114" t="s">
        <v>41</v>
      </c>
      <c r="G6" s="114">
        <v>314</v>
      </c>
      <c r="H6" s="114" t="s">
        <v>41</v>
      </c>
      <c r="I6" s="114">
        <v>315</v>
      </c>
      <c r="J6" s="114" t="s">
        <v>41</v>
      </c>
      <c r="K6" s="114">
        <v>316</v>
      </c>
      <c r="L6" s="114" t="s">
        <v>41</v>
      </c>
      <c r="M6" s="114">
        <v>317</v>
      </c>
      <c r="N6" s="114" t="s">
        <v>41</v>
      </c>
      <c r="O6" s="114">
        <v>318</v>
      </c>
      <c r="P6" s="114" t="s">
        <v>41</v>
      </c>
      <c r="Q6" s="114">
        <v>319</v>
      </c>
      <c r="R6" s="114" t="s">
        <v>41</v>
      </c>
      <c r="S6" s="114">
        <v>320</v>
      </c>
      <c r="T6" s="114" t="s">
        <v>41</v>
      </c>
    </row>
    <row r="7" s="96" customFormat="true" ht="12.75" spans="1:20">
      <c r="A7" s="500">
        <v>321</v>
      </c>
      <c r="B7" s="500" t="s">
        <v>451</v>
      </c>
      <c r="C7" s="114">
        <v>322</v>
      </c>
      <c r="D7" s="114" t="s">
        <v>41</v>
      </c>
      <c r="E7" s="114">
        <v>323</v>
      </c>
      <c r="F7" s="114" t="s">
        <v>41</v>
      </c>
      <c r="G7" s="114">
        <v>324</v>
      </c>
      <c r="H7" s="114" t="s">
        <v>41</v>
      </c>
      <c r="I7" s="114">
        <v>325</v>
      </c>
      <c r="J7" s="114" t="s">
        <v>41</v>
      </c>
      <c r="K7" s="114">
        <v>326</v>
      </c>
      <c r="L7" s="114" t="s">
        <v>41</v>
      </c>
      <c r="M7" s="114">
        <v>327</v>
      </c>
      <c r="N7" s="114" t="s">
        <v>41</v>
      </c>
      <c r="O7" s="114">
        <v>328</v>
      </c>
      <c r="P7" s="114" t="s">
        <v>41</v>
      </c>
      <c r="Q7" s="114">
        <v>329</v>
      </c>
      <c r="R7" s="114" t="s">
        <v>41</v>
      </c>
      <c r="S7" s="114">
        <v>330</v>
      </c>
      <c r="T7" s="114" t="s">
        <v>41</v>
      </c>
    </row>
    <row r="8" s="96" customFormat="true" ht="12.75" spans="1:20">
      <c r="A8" s="114">
        <v>331</v>
      </c>
      <c r="B8" s="114" t="s">
        <v>41</v>
      </c>
      <c r="C8" s="114">
        <v>332</v>
      </c>
      <c r="D8" s="114" t="s">
        <v>41</v>
      </c>
      <c r="E8" s="114">
        <v>333</v>
      </c>
      <c r="F8" s="114" t="s">
        <v>452</v>
      </c>
      <c r="G8" s="114">
        <v>334</v>
      </c>
      <c r="H8" s="114" t="s">
        <v>452</v>
      </c>
      <c r="I8" s="114">
        <v>335</v>
      </c>
      <c r="J8" s="114" t="s">
        <v>452</v>
      </c>
      <c r="K8" s="114">
        <v>336</v>
      </c>
      <c r="L8" s="114" t="s">
        <v>452</v>
      </c>
      <c r="M8" s="114">
        <v>337</v>
      </c>
      <c r="N8" s="114" t="s">
        <v>452</v>
      </c>
      <c r="O8" s="114">
        <v>338</v>
      </c>
      <c r="P8" s="114" t="s">
        <v>452</v>
      </c>
      <c r="Q8" s="114">
        <v>339</v>
      </c>
      <c r="R8" s="114" t="s">
        <v>452</v>
      </c>
      <c r="S8" s="114">
        <v>340</v>
      </c>
      <c r="T8" s="114" t="s">
        <v>452</v>
      </c>
    </row>
    <row r="9" s="96" customFormat="true" ht="12.75" spans="1:20">
      <c r="A9" s="114">
        <v>341</v>
      </c>
      <c r="B9" s="114" t="s">
        <v>452</v>
      </c>
      <c r="C9" s="114">
        <v>342</v>
      </c>
      <c r="D9" s="114" t="s">
        <v>452</v>
      </c>
      <c r="E9" s="114">
        <v>343</v>
      </c>
      <c r="F9" s="114" t="s">
        <v>452</v>
      </c>
      <c r="G9" s="114">
        <v>344</v>
      </c>
      <c r="H9" s="114" t="s">
        <v>452</v>
      </c>
      <c r="I9" s="114">
        <v>345</v>
      </c>
      <c r="J9" s="114" t="s">
        <v>452</v>
      </c>
      <c r="K9" s="114">
        <v>346</v>
      </c>
      <c r="L9" s="114" t="s">
        <v>452</v>
      </c>
      <c r="M9" s="114">
        <v>347</v>
      </c>
      <c r="N9" s="114" t="s">
        <v>452</v>
      </c>
      <c r="O9" s="114">
        <v>348</v>
      </c>
      <c r="P9" s="114" t="s">
        <v>452</v>
      </c>
      <c r="Q9" s="114">
        <v>349</v>
      </c>
      <c r="R9" s="114" t="s">
        <v>452</v>
      </c>
      <c r="S9" s="114">
        <v>350</v>
      </c>
      <c r="T9" s="114" t="s">
        <v>452</v>
      </c>
    </row>
    <row r="10" s="96" customFormat="true" ht="12.75" spans="1:20">
      <c r="A10" s="114">
        <v>351</v>
      </c>
      <c r="B10" s="114" t="s">
        <v>452</v>
      </c>
      <c r="C10" s="114">
        <v>352</v>
      </c>
      <c r="D10" s="114" t="s">
        <v>452</v>
      </c>
      <c r="E10" s="114">
        <v>353</v>
      </c>
      <c r="F10" s="114" t="s">
        <v>452</v>
      </c>
      <c r="G10" s="114">
        <v>354</v>
      </c>
      <c r="H10" s="114" t="s">
        <v>452</v>
      </c>
      <c r="I10" s="114">
        <v>355</v>
      </c>
      <c r="J10" s="114" t="s">
        <v>452</v>
      </c>
      <c r="K10" s="114">
        <v>356</v>
      </c>
      <c r="L10" s="114" t="s">
        <v>452</v>
      </c>
      <c r="M10" s="114">
        <v>357</v>
      </c>
      <c r="N10" s="114" t="s">
        <v>452</v>
      </c>
      <c r="O10" s="114">
        <v>358</v>
      </c>
      <c r="P10" s="114" t="s">
        <v>452</v>
      </c>
      <c r="Q10" s="114">
        <v>359</v>
      </c>
      <c r="R10" s="114" t="s">
        <v>452</v>
      </c>
      <c r="S10" s="114">
        <v>360</v>
      </c>
      <c r="T10" s="114" t="s">
        <v>39</v>
      </c>
    </row>
    <row r="11" s="96" customFormat="true" ht="12.75" spans="1:20">
      <c r="A11" s="114">
        <v>361</v>
      </c>
      <c r="B11" s="114" t="s">
        <v>39</v>
      </c>
      <c r="C11" s="114">
        <v>362</v>
      </c>
      <c r="D11" s="114" t="s">
        <v>39</v>
      </c>
      <c r="E11" s="114">
        <v>363</v>
      </c>
      <c r="F11" s="114" t="s">
        <v>39</v>
      </c>
      <c r="G11" s="114">
        <v>364</v>
      </c>
      <c r="H11" s="114" t="s">
        <v>39</v>
      </c>
      <c r="I11" s="114">
        <v>365</v>
      </c>
      <c r="J11" s="114" t="s">
        <v>39</v>
      </c>
      <c r="K11" s="114">
        <v>366</v>
      </c>
      <c r="L11" s="114" t="s">
        <v>39</v>
      </c>
      <c r="M11" s="114">
        <v>367</v>
      </c>
      <c r="N11" s="114" t="s">
        <v>39</v>
      </c>
      <c r="O11" s="114">
        <v>368</v>
      </c>
      <c r="P11" s="114" t="s">
        <v>39</v>
      </c>
      <c r="Q11" s="114">
        <v>369</v>
      </c>
      <c r="R11" s="114" t="s">
        <v>39</v>
      </c>
      <c r="S11" s="114">
        <v>370</v>
      </c>
      <c r="T11" s="114" t="s">
        <v>39</v>
      </c>
    </row>
    <row r="12" s="96" customFormat="true" ht="12.75" spans="1:20">
      <c r="A12" s="114">
        <v>371</v>
      </c>
      <c r="B12" s="114" t="s">
        <v>41</v>
      </c>
      <c r="C12" s="114">
        <v>372</v>
      </c>
      <c r="D12" s="114" t="s">
        <v>39</v>
      </c>
      <c r="E12" s="114">
        <v>373</v>
      </c>
      <c r="F12" s="114" t="s">
        <v>41</v>
      </c>
      <c r="G12" s="114">
        <v>374</v>
      </c>
      <c r="H12" s="114" t="s">
        <v>41</v>
      </c>
      <c r="I12" s="114">
        <v>375</v>
      </c>
      <c r="J12" s="114" t="s">
        <v>39</v>
      </c>
      <c r="K12" s="114">
        <v>376</v>
      </c>
      <c r="L12" s="114" t="s">
        <v>39</v>
      </c>
      <c r="M12" s="114">
        <v>377</v>
      </c>
      <c r="N12" s="114" t="s">
        <v>39</v>
      </c>
      <c r="O12" s="114">
        <v>378</v>
      </c>
      <c r="P12" s="114" t="s">
        <v>452</v>
      </c>
      <c r="Q12" s="114">
        <v>379</v>
      </c>
      <c r="R12" s="114" t="s">
        <v>452</v>
      </c>
      <c r="S12" s="114">
        <v>380</v>
      </c>
      <c r="T12" s="114" t="s">
        <v>452</v>
      </c>
    </row>
    <row r="13" s="96" customFormat="true" ht="12.75" spans="1:20">
      <c r="A13" s="114">
        <v>381</v>
      </c>
      <c r="B13" s="114" t="s">
        <v>452</v>
      </c>
      <c r="C13" s="114">
        <v>382</v>
      </c>
      <c r="D13" s="114" t="s">
        <v>452</v>
      </c>
      <c r="E13" s="114">
        <v>383</v>
      </c>
      <c r="F13" s="114" t="s">
        <v>452</v>
      </c>
      <c r="G13" s="114">
        <v>384</v>
      </c>
      <c r="H13" s="114" t="s">
        <v>452</v>
      </c>
      <c r="I13" s="114">
        <v>385</v>
      </c>
      <c r="J13" s="114" t="s">
        <v>452</v>
      </c>
      <c r="K13" s="114">
        <v>386</v>
      </c>
      <c r="L13" s="114" t="s">
        <v>452</v>
      </c>
      <c r="M13" s="114">
        <v>387</v>
      </c>
      <c r="N13" s="114" t="s">
        <v>452</v>
      </c>
      <c r="O13" s="114">
        <v>388</v>
      </c>
      <c r="P13" s="114" t="s">
        <v>452</v>
      </c>
      <c r="Q13" s="114">
        <v>389</v>
      </c>
      <c r="R13" s="114" t="s">
        <v>452</v>
      </c>
      <c r="S13" s="114">
        <v>390</v>
      </c>
      <c r="T13" s="114" t="s">
        <v>452</v>
      </c>
    </row>
    <row r="14" s="96" customFormat="true" ht="12.75" spans="1:20">
      <c r="A14" s="114">
        <v>391</v>
      </c>
      <c r="B14" s="114" t="s">
        <v>41</v>
      </c>
      <c r="C14" s="114">
        <v>392</v>
      </c>
      <c r="D14" s="114" t="s">
        <v>452</v>
      </c>
      <c r="E14" s="114">
        <v>393</v>
      </c>
      <c r="F14" s="114" t="s">
        <v>452</v>
      </c>
      <c r="G14" s="114">
        <v>394</v>
      </c>
      <c r="H14" s="114" t="s">
        <v>41</v>
      </c>
      <c r="I14" s="114">
        <v>395</v>
      </c>
      <c r="J14" s="114" t="s">
        <v>41</v>
      </c>
      <c r="K14" s="114">
        <v>396</v>
      </c>
      <c r="L14" s="114" t="s">
        <v>452</v>
      </c>
      <c r="M14" s="114">
        <v>397</v>
      </c>
      <c r="N14" s="114" t="s">
        <v>41</v>
      </c>
      <c r="O14" s="114">
        <v>398</v>
      </c>
      <c r="P14" s="114" t="s">
        <v>41</v>
      </c>
      <c r="Q14" s="114">
        <v>399</v>
      </c>
      <c r="R14" s="114" t="s">
        <v>452</v>
      </c>
      <c r="S14" s="114">
        <v>400</v>
      </c>
      <c r="T14" s="114" t="s">
        <v>41</v>
      </c>
    </row>
    <row r="15" s="96" customFormat="true" ht="12.75" spans="1:20">
      <c r="A15" s="114">
        <v>401</v>
      </c>
      <c r="B15" s="114" t="s">
        <v>41</v>
      </c>
      <c r="C15" s="114">
        <v>402</v>
      </c>
      <c r="D15" s="114" t="s">
        <v>41</v>
      </c>
      <c r="E15" s="114">
        <v>403</v>
      </c>
      <c r="F15" s="114" t="s">
        <v>41</v>
      </c>
      <c r="G15" s="114">
        <v>404</v>
      </c>
      <c r="H15" s="114" t="s">
        <v>41</v>
      </c>
      <c r="I15" s="114">
        <v>405</v>
      </c>
      <c r="J15" s="114" t="s">
        <v>41</v>
      </c>
      <c r="K15" s="114">
        <v>406</v>
      </c>
      <c r="L15" s="114" t="s">
        <v>41</v>
      </c>
      <c r="M15" s="114">
        <v>407</v>
      </c>
      <c r="N15" s="114" t="s">
        <v>41</v>
      </c>
      <c r="O15" s="114">
        <v>408</v>
      </c>
      <c r="P15" s="114" t="s">
        <v>41</v>
      </c>
      <c r="Q15" s="114">
        <v>409</v>
      </c>
      <c r="R15" s="114" t="s">
        <v>41</v>
      </c>
      <c r="S15" s="114">
        <v>410</v>
      </c>
      <c r="T15" s="114" t="s">
        <v>41</v>
      </c>
    </row>
    <row r="16" s="96" customFormat="true" ht="12.75" spans="1:20">
      <c r="A16" s="114">
        <v>411</v>
      </c>
      <c r="B16" s="114" t="s">
        <v>41</v>
      </c>
      <c r="C16" s="114">
        <v>412</v>
      </c>
      <c r="D16" s="114" t="s">
        <v>41</v>
      </c>
      <c r="E16" s="114">
        <v>413</v>
      </c>
      <c r="F16" s="114" t="s">
        <v>41</v>
      </c>
      <c r="G16" s="114">
        <v>414</v>
      </c>
      <c r="H16" s="114" t="s">
        <v>41</v>
      </c>
      <c r="I16" s="114">
        <v>415</v>
      </c>
      <c r="J16" s="114" t="s">
        <v>41</v>
      </c>
      <c r="K16" s="114">
        <v>416</v>
      </c>
      <c r="L16" s="114" t="s">
        <v>41</v>
      </c>
      <c r="M16" s="114">
        <v>417</v>
      </c>
      <c r="N16" s="114" t="s">
        <v>41</v>
      </c>
      <c r="O16" s="114">
        <v>418</v>
      </c>
      <c r="P16" s="114" t="s">
        <v>41</v>
      </c>
      <c r="Q16" s="114">
        <v>419</v>
      </c>
      <c r="R16" s="114" t="s">
        <v>41</v>
      </c>
      <c r="S16" s="114">
        <v>420</v>
      </c>
      <c r="T16" s="114" t="s">
        <v>41</v>
      </c>
    </row>
    <row r="17" s="96" customFormat="true" ht="12.75" spans="1:20">
      <c r="A17" s="114">
        <v>421</v>
      </c>
      <c r="B17" s="114" t="s">
        <v>41</v>
      </c>
      <c r="C17" s="114">
        <v>422</v>
      </c>
      <c r="D17" s="114" t="s">
        <v>41</v>
      </c>
      <c r="E17" s="114">
        <v>423</v>
      </c>
      <c r="F17" s="114" t="s">
        <v>452</v>
      </c>
      <c r="G17" s="114">
        <v>424</v>
      </c>
      <c r="H17" s="114" t="s">
        <v>452</v>
      </c>
      <c r="I17" s="114">
        <v>425</v>
      </c>
      <c r="J17" s="114" t="s">
        <v>452</v>
      </c>
      <c r="K17" s="114">
        <v>426</v>
      </c>
      <c r="L17" s="114" t="s">
        <v>452</v>
      </c>
      <c r="M17" s="114">
        <v>427</v>
      </c>
      <c r="N17" s="114" t="s">
        <v>452</v>
      </c>
      <c r="O17" s="114">
        <v>428</v>
      </c>
      <c r="P17" s="114" t="s">
        <v>452</v>
      </c>
      <c r="Q17" s="114">
        <v>429</v>
      </c>
      <c r="R17" s="114" t="s">
        <v>452</v>
      </c>
      <c r="S17" s="114">
        <v>430</v>
      </c>
      <c r="T17" s="114" t="s">
        <v>452</v>
      </c>
    </row>
    <row r="18" s="96" customFormat="true" ht="12.75" spans="1:20">
      <c r="A18" s="114">
        <v>431</v>
      </c>
      <c r="B18" s="114" t="s">
        <v>452</v>
      </c>
      <c r="C18" s="114">
        <v>432</v>
      </c>
      <c r="D18" s="114" t="s">
        <v>452</v>
      </c>
      <c r="E18" s="114">
        <v>433</v>
      </c>
      <c r="F18" s="114" t="s">
        <v>452</v>
      </c>
      <c r="G18" s="114">
        <v>434</v>
      </c>
      <c r="H18" s="114" t="s">
        <v>452</v>
      </c>
      <c r="I18" s="114">
        <v>435</v>
      </c>
      <c r="J18" s="114" t="s">
        <v>452</v>
      </c>
      <c r="K18" s="114">
        <v>436</v>
      </c>
      <c r="L18" s="114" t="s">
        <v>452</v>
      </c>
      <c r="M18" s="114">
        <v>437</v>
      </c>
      <c r="N18" s="114" t="s">
        <v>452</v>
      </c>
      <c r="O18" s="114">
        <v>438</v>
      </c>
      <c r="P18" s="114" t="s">
        <v>452</v>
      </c>
      <c r="Q18" s="114">
        <v>439</v>
      </c>
      <c r="R18" s="114" t="s">
        <v>452</v>
      </c>
      <c r="S18" s="114">
        <v>440</v>
      </c>
      <c r="T18" s="114" t="s">
        <v>452</v>
      </c>
    </row>
    <row r="19" s="96" customFormat="true" ht="13.5" customHeight="true" spans="1:19">
      <c r="A19" s="100"/>
      <c r="B19" s="100"/>
      <c r="C19" s="100"/>
      <c r="D19" s="100"/>
      <c r="E19" s="100"/>
      <c r="F19" s="100"/>
      <c r="G19" s="100"/>
      <c r="H19" s="100"/>
      <c r="I19" s="100"/>
      <c r="J19" s="100"/>
      <c r="K19" s="100"/>
      <c r="L19" s="100"/>
      <c r="M19" s="100"/>
      <c r="N19" s="100"/>
      <c r="O19" s="100"/>
      <c r="P19" s="100"/>
      <c r="Q19" s="100"/>
      <c r="R19" s="100"/>
      <c r="S19" s="100"/>
    </row>
    <row r="20" s="96" customFormat="true" ht="12.75" spans="1:19">
      <c r="A20" s="499" t="s">
        <v>453</v>
      </c>
      <c r="B20" s="100"/>
      <c r="C20" s="100"/>
      <c r="D20" s="100"/>
      <c r="E20" s="100"/>
      <c r="F20" s="100"/>
      <c r="G20" s="100"/>
      <c r="H20" s="100"/>
      <c r="I20" s="100"/>
      <c r="J20" s="100"/>
      <c r="K20" s="100"/>
      <c r="L20" s="100"/>
      <c r="M20" s="100"/>
      <c r="N20" s="100"/>
      <c r="O20" s="100"/>
      <c r="P20" s="100"/>
      <c r="Q20" s="100"/>
      <c r="R20" s="100"/>
      <c r="S20" s="100"/>
    </row>
    <row r="21" s="96" customFormat="true" ht="12.75" spans="1:19">
      <c r="A21" s="100"/>
      <c r="B21" s="100"/>
      <c r="C21" s="100"/>
      <c r="D21" s="100"/>
      <c r="E21" s="100"/>
      <c r="F21" s="100"/>
      <c r="G21" s="100"/>
      <c r="H21" s="100"/>
      <c r="I21" s="100"/>
      <c r="J21" s="100"/>
      <c r="K21" s="100"/>
      <c r="L21" s="100"/>
      <c r="M21" s="100"/>
      <c r="N21" s="100"/>
      <c r="O21" s="100"/>
      <c r="P21" s="100"/>
      <c r="Q21" s="100"/>
      <c r="R21" s="100"/>
      <c r="S21" s="100"/>
    </row>
    <row r="22" s="96" customFormat="true" ht="12.75" spans="1:20">
      <c r="A22" s="114">
        <v>441</v>
      </c>
      <c r="B22" s="114" t="s">
        <v>39</v>
      </c>
      <c r="C22" s="114">
        <v>442</v>
      </c>
      <c r="D22" s="114" t="s">
        <v>39</v>
      </c>
      <c r="E22" s="114">
        <v>443</v>
      </c>
      <c r="F22" s="114" t="s">
        <v>39</v>
      </c>
      <c r="G22" s="114">
        <v>444</v>
      </c>
      <c r="H22" s="114" t="s">
        <v>39</v>
      </c>
      <c r="I22" s="114">
        <v>445</v>
      </c>
      <c r="J22" s="114" t="s">
        <v>39</v>
      </c>
      <c r="K22" s="114">
        <v>446</v>
      </c>
      <c r="L22" s="114" t="s">
        <v>39</v>
      </c>
      <c r="M22" s="114">
        <v>447</v>
      </c>
      <c r="N22" s="114" t="s">
        <v>39</v>
      </c>
      <c r="O22" s="114">
        <v>448</v>
      </c>
      <c r="P22" s="114" t="s">
        <v>39</v>
      </c>
      <c r="Q22" s="103">
        <v>449</v>
      </c>
      <c r="R22" s="103" t="s">
        <v>451</v>
      </c>
      <c r="S22" s="114">
        <v>450</v>
      </c>
      <c r="T22" s="114" t="s">
        <v>39</v>
      </c>
    </row>
    <row r="23" s="96" customFormat="true" ht="12.75" spans="1:20">
      <c r="A23" s="114">
        <v>451</v>
      </c>
      <c r="B23" s="114" t="s">
        <v>39</v>
      </c>
      <c r="C23" s="114">
        <v>452</v>
      </c>
      <c r="D23" s="114" t="s">
        <v>39</v>
      </c>
      <c r="E23" s="114">
        <v>453</v>
      </c>
      <c r="F23" s="114" t="s">
        <v>39</v>
      </c>
      <c r="G23" s="500">
        <v>454</v>
      </c>
      <c r="H23" s="500" t="s">
        <v>451</v>
      </c>
      <c r="I23" s="114">
        <v>455</v>
      </c>
      <c r="J23" s="114" t="s">
        <v>39</v>
      </c>
      <c r="K23" s="114">
        <v>456</v>
      </c>
      <c r="L23" s="114" t="s">
        <v>39</v>
      </c>
      <c r="M23" s="114">
        <v>457</v>
      </c>
      <c r="N23" s="114" t="s">
        <v>39</v>
      </c>
      <c r="O23" s="104">
        <v>458</v>
      </c>
      <c r="P23" s="104" t="s">
        <v>39</v>
      </c>
      <c r="Q23" s="114">
        <v>459</v>
      </c>
      <c r="R23" s="114" t="s">
        <v>39</v>
      </c>
      <c r="S23" s="114">
        <v>460</v>
      </c>
      <c r="T23" s="114" t="s">
        <v>39</v>
      </c>
    </row>
    <row r="24" s="96" customFormat="true" ht="12.75" customHeight="true" spans="1:20">
      <c r="A24" s="114">
        <v>461</v>
      </c>
      <c r="B24" s="114" t="s">
        <v>39</v>
      </c>
      <c r="C24" s="114">
        <v>462</v>
      </c>
      <c r="D24" s="114" t="s">
        <v>39</v>
      </c>
      <c r="E24" s="114">
        <v>463</v>
      </c>
      <c r="F24" s="114" t="s">
        <v>39</v>
      </c>
      <c r="G24" s="114">
        <v>464</v>
      </c>
      <c r="H24" s="114" t="s">
        <v>39</v>
      </c>
      <c r="I24" s="114">
        <v>465</v>
      </c>
      <c r="J24" s="114" t="s">
        <v>39</v>
      </c>
      <c r="K24" s="114">
        <v>466</v>
      </c>
      <c r="L24" s="114" t="s">
        <v>39</v>
      </c>
      <c r="M24" s="114">
        <v>467</v>
      </c>
      <c r="N24" s="114" t="s">
        <v>39</v>
      </c>
      <c r="O24" s="114">
        <v>468</v>
      </c>
      <c r="P24" s="114" t="s">
        <v>39</v>
      </c>
      <c r="Q24" s="114">
        <v>469</v>
      </c>
      <c r="R24" s="114" t="s">
        <v>39</v>
      </c>
      <c r="S24" s="114">
        <v>470</v>
      </c>
      <c r="T24" s="114" t="s">
        <v>39</v>
      </c>
    </row>
    <row r="25" s="96" customFormat="true" ht="12.75" spans="1:20">
      <c r="A25" s="114">
        <v>471</v>
      </c>
      <c r="B25" s="114" t="s">
        <v>39</v>
      </c>
      <c r="C25" s="114">
        <v>472</v>
      </c>
      <c r="D25" s="114" t="s">
        <v>39</v>
      </c>
      <c r="E25" s="114">
        <v>473</v>
      </c>
      <c r="F25" s="114" t="s">
        <v>39</v>
      </c>
      <c r="G25" s="114">
        <v>474</v>
      </c>
      <c r="H25" s="114" t="s">
        <v>39</v>
      </c>
      <c r="I25" s="114">
        <v>475</v>
      </c>
      <c r="J25" s="114" t="s">
        <v>39</v>
      </c>
      <c r="K25" s="114">
        <v>476</v>
      </c>
      <c r="L25" s="114" t="s">
        <v>39</v>
      </c>
      <c r="M25" s="114">
        <v>477</v>
      </c>
      <c r="N25" s="114" t="s">
        <v>39</v>
      </c>
      <c r="O25" s="114">
        <v>478</v>
      </c>
      <c r="P25" s="114" t="s">
        <v>39</v>
      </c>
      <c r="Q25" s="114">
        <v>479</v>
      </c>
      <c r="R25" s="114" t="s">
        <v>39</v>
      </c>
      <c r="S25" s="114">
        <v>480</v>
      </c>
      <c r="T25" s="114" t="s">
        <v>39</v>
      </c>
    </row>
    <row r="26" s="96" customFormat="true" ht="12.75" spans="1:20">
      <c r="A26" s="114">
        <v>481</v>
      </c>
      <c r="B26" s="114" t="s">
        <v>39</v>
      </c>
      <c r="C26" s="114">
        <v>482</v>
      </c>
      <c r="D26" s="114" t="s">
        <v>39</v>
      </c>
      <c r="E26" s="500">
        <v>483</v>
      </c>
      <c r="F26" s="500" t="s">
        <v>454</v>
      </c>
      <c r="G26" s="114">
        <v>484</v>
      </c>
      <c r="H26" s="114" t="s">
        <v>39</v>
      </c>
      <c r="I26" s="114">
        <v>485</v>
      </c>
      <c r="J26" s="114" t="s">
        <v>39</v>
      </c>
      <c r="K26" s="114">
        <v>486</v>
      </c>
      <c r="L26" s="114" t="s">
        <v>39</v>
      </c>
      <c r="M26" s="114">
        <v>487</v>
      </c>
      <c r="N26" s="114" t="s">
        <v>39</v>
      </c>
      <c r="O26" s="114">
        <v>488</v>
      </c>
      <c r="P26" s="114" t="s">
        <v>39</v>
      </c>
      <c r="Q26" s="114">
        <v>489</v>
      </c>
      <c r="R26" s="114" t="s">
        <v>39</v>
      </c>
      <c r="S26" s="114">
        <v>490</v>
      </c>
      <c r="T26" s="114" t="s">
        <v>39</v>
      </c>
    </row>
    <row r="27" s="96" customFormat="true" ht="13.5" customHeight="true" spans="1:19">
      <c r="A27" s="100"/>
      <c r="B27" s="100"/>
      <c r="C27" s="100"/>
      <c r="D27" s="100"/>
      <c r="E27" s="100"/>
      <c r="F27" s="100"/>
      <c r="G27" s="100"/>
      <c r="H27" s="100"/>
      <c r="I27" s="100"/>
      <c r="J27" s="100"/>
      <c r="K27" s="100"/>
      <c r="L27" s="100"/>
      <c r="M27" s="100"/>
      <c r="N27" s="100"/>
      <c r="O27" s="100"/>
      <c r="P27" s="100"/>
      <c r="Q27" s="100"/>
      <c r="R27" s="100"/>
      <c r="S27" s="100"/>
    </row>
    <row r="28" s="96" customFormat="true" ht="12.75" spans="1:19">
      <c r="A28" s="499" t="s">
        <v>455</v>
      </c>
      <c r="B28" s="100"/>
      <c r="C28" s="100"/>
      <c r="D28" s="100"/>
      <c r="E28" s="100"/>
      <c r="F28" s="100"/>
      <c r="G28" s="100"/>
      <c r="H28" s="100"/>
      <c r="I28" s="100"/>
      <c r="J28" s="100"/>
      <c r="K28" s="100"/>
      <c r="L28" s="100"/>
      <c r="M28" s="100"/>
      <c r="N28" s="100"/>
      <c r="O28" s="100"/>
      <c r="P28" s="100"/>
      <c r="Q28" s="100"/>
      <c r="R28" s="100"/>
      <c r="S28" s="100"/>
    </row>
    <row r="29" s="96" customFormat="true" ht="13.5" customHeight="true" spans="1:19">
      <c r="A29" s="100"/>
      <c r="B29" s="100"/>
      <c r="C29" s="100"/>
      <c r="D29" s="100"/>
      <c r="E29" s="100"/>
      <c r="F29" s="100"/>
      <c r="G29" s="100"/>
      <c r="H29" s="100"/>
      <c r="I29" s="100"/>
      <c r="J29" s="100"/>
      <c r="K29" s="100"/>
      <c r="L29" s="100"/>
      <c r="M29" s="100"/>
      <c r="N29" s="100"/>
      <c r="O29" s="100"/>
      <c r="P29" s="100"/>
      <c r="Q29" s="100"/>
      <c r="R29" s="100"/>
      <c r="S29" s="100"/>
    </row>
    <row r="30" s="96" customFormat="true" ht="12.75" spans="1:20">
      <c r="A30" s="114">
        <v>501</v>
      </c>
      <c r="B30" s="114" t="s">
        <v>452</v>
      </c>
      <c r="C30" s="114">
        <v>502</v>
      </c>
      <c r="D30" s="114" t="s">
        <v>41</v>
      </c>
      <c r="E30" s="114">
        <v>503</v>
      </c>
      <c r="F30" s="114" t="s">
        <v>41</v>
      </c>
      <c r="G30" s="114">
        <v>504</v>
      </c>
      <c r="H30" s="114" t="s">
        <v>41</v>
      </c>
      <c r="I30" s="114">
        <v>505</v>
      </c>
      <c r="J30" s="114" t="s">
        <v>41</v>
      </c>
      <c r="K30" s="114">
        <v>506</v>
      </c>
      <c r="L30" s="114" t="s">
        <v>456</v>
      </c>
      <c r="M30" s="114">
        <v>507</v>
      </c>
      <c r="N30" s="114" t="s">
        <v>41</v>
      </c>
      <c r="O30" s="114">
        <v>508</v>
      </c>
      <c r="P30" s="114" t="s">
        <v>452</v>
      </c>
      <c r="Q30" s="114">
        <v>509</v>
      </c>
      <c r="R30" s="114" t="s">
        <v>452</v>
      </c>
      <c r="S30" s="114">
        <v>510</v>
      </c>
      <c r="T30" s="114" t="s">
        <v>41</v>
      </c>
    </row>
    <row r="31" s="96" customFormat="true" ht="12.75" spans="1:20">
      <c r="A31" s="114">
        <v>511</v>
      </c>
      <c r="B31" s="114" t="s">
        <v>452</v>
      </c>
      <c r="C31" s="114">
        <v>512</v>
      </c>
      <c r="D31" s="114" t="s">
        <v>452</v>
      </c>
      <c r="E31" s="114">
        <v>513</v>
      </c>
      <c r="F31" s="114" t="s">
        <v>456</v>
      </c>
      <c r="G31" s="114">
        <v>514</v>
      </c>
      <c r="H31" s="114" t="s">
        <v>456</v>
      </c>
      <c r="I31" s="114">
        <v>515</v>
      </c>
      <c r="J31" s="114" t="s">
        <v>456</v>
      </c>
      <c r="K31" s="114">
        <v>516</v>
      </c>
      <c r="L31" s="114" t="s">
        <v>456</v>
      </c>
      <c r="M31" s="114">
        <v>517</v>
      </c>
      <c r="N31" s="114" t="s">
        <v>456</v>
      </c>
      <c r="O31" s="114">
        <v>518</v>
      </c>
      <c r="P31" s="114" t="s">
        <v>456</v>
      </c>
      <c r="Q31" s="114">
        <v>519</v>
      </c>
      <c r="R31" s="114" t="s">
        <v>41</v>
      </c>
      <c r="S31" s="114">
        <v>520</v>
      </c>
      <c r="T31" s="114" t="s">
        <v>456</v>
      </c>
    </row>
    <row r="32" s="96" customFormat="true" ht="12.75" spans="1:20">
      <c r="A32" s="114">
        <v>521</v>
      </c>
      <c r="B32" s="114" t="s">
        <v>456</v>
      </c>
      <c r="C32" s="114">
        <v>522</v>
      </c>
      <c r="D32" s="114" t="s">
        <v>456</v>
      </c>
      <c r="E32" s="114">
        <v>523</v>
      </c>
      <c r="F32" s="114" t="s">
        <v>456</v>
      </c>
      <c r="G32" s="114">
        <v>524</v>
      </c>
      <c r="H32" s="114" t="s">
        <v>456</v>
      </c>
      <c r="I32" s="114">
        <v>525</v>
      </c>
      <c r="J32" s="114" t="s">
        <v>41</v>
      </c>
      <c r="K32" s="114">
        <v>526</v>
      </c>
      <c r="L32" s="114" t="s">
        <v>41</v>
      </c>
      <c r="M32" s="114">
        <v>527</v>
      </c>
      <c r="N32" s="114" t="s">
        <v>41</v>
      </c>
      <c r="O32" s="114">
        <v>528</v>
      </c>
      <c r="P32" s="114" t="s">
        <v>452</v>
      </c>
      <c r="Q32" s="114">
        <v>529</v>
      </c>
      <c r="R32" s="114" t="s">
        <v>41</v>
      </c>
      <c r="S32" s="114">
        <v>530</v>
      </c>
      <c r="T32" s="114" t="s">
        <v>41</v>
      </c>
    </row>
    <row r="33" s="96" customFormat="true" ht="12.75" spans="1:20">
      <c r="A33" s="114">
        <v>531</v>
      </c>
      <c r="B33" s="114" t="s">
        <v>452</v>
      </c>
      <c r="C33" s="114">
        <v>532</v>
      </c>
      <c r="D33" s="114" t="s">
        <v>452</v>
      </c>
      <c r="E33" s="114">
        <v>533</v>
      </c>
      <c r="F33" s="114" t="s">
        <v>452</v>
      </c>
      <c r="G33" s="114">
        <v>534</v>
      </c>
      <c r="H33" s="114" t="s">
        <v>452</v>
      </c>
      <c r="I33" s="114">
        <v>535</v>
      </c>
      <c r="J33" s="114" t="s">
        <v>452</v>
      </c>
      <c r="K33" s="114">
        <v>536</v>
      </c>
      <c r="L33" s="114" t="s">
        <v>452</v>
      </c>
      <c r="M33" s="114">
        <v>537</v>
      </c>
      <c r="N33" s="114" t="s">
        <v>452</v>
      </c>
      <c r="O33" s="114">
        <v>538</v>
      </c>
      <c r="P33" s="114" t="s">
        <v>452</v>
      </c>
      <c r="Q33" s="114">
        <v>539</v>
      </c>
      <c r="R33" s="114" t="s">
        <v>452</v>
      </c>
      <c r="S33" s="114">
        <v>540</v>
      </c>
      <c r="T33" s="114" t="s">
        <v>452</v>
      </c>
    </row>
    <row r="34" s="96" customFormat="true" ht="12.75" spans="1:20">
      <c r="A34" s="114">
        <v>541</v>
      </c>
      <c r="B34" s="114" t="s">
        <v>452</v>
      </c>
      <c r="C34" s="114">
        <v>542</v>
      </c>
      <c r="D34" s="114" t="s">
        <v>452</v>
      </c>
      <c r="E34" s="114">
        <v>543</v>
      </c>
      <c r="F34" s="114" t="s">
        <v>452</v>
      </c>
      <c r="G34" s="114">
        <v>544</v>
      </c>
      <c r="H34" s="114" t="s">
        <v>452</v>
      </c>
      <c r="I34" s="114">
        <v>545</v>
      </c>
      <c r="J34" s="114" t="s">
        <v>452</v>
      </c>
      <c r="K34" s="114">
        <v>546</v>
      </c>
      <c r="L34" s="114" t="s">
        <v>452</v>
      </c>
      <c r="M34" s="114">
        <v>547</v>
      </c>
      <c r="N34" s="114" t="s">
        <v>452</v>
      </c>
      <c r="O34" s="500">
        <v>548</v>
      </c>
      <c r="P34" s="500" t="s">
        <v>451</v>
      </c>
      <c r="Q34" s="114">
        <v>549</v>
      </c>
      <c r="R34" s="114" t="s">
        <v>452</v>
      </c>
      <c r="S34" s="114">
        <v>550</v>
      </c>
      <c r="T34" s="114" t="s">
        <v>452</v>
      </c>
    </row>
    <row r="35" s="96" customFormat="true" ht="12.75" spans="1:20">
      <c r="A35" s="114">
        <v>551</v>
      </c>
      <c r="B35" s="114" t="s">
        <v>452</v>
      </c>
      <c r="C35" s="114">
        <v>552</v>
      </c>
      <c r="D35" s="114" t="s">
        <v>452</v>
      </c>
      <c r="E35" s="114">
        <v>553</v>
      </c>
      <c r="F35" s="114" t="s">
        <v>452</v>
      </c>
      <c r="G35" s="114">
        <v>554</v>
      </c>
      <c r="H35" s="114" t="s">
        <v>452</v>
      </c>
      <c r="I35" s="114">
        <v>555</v>
      </c>
      <c r="J35" s="114" t="s">
        <v>452</v>
      </c>
      <c r="K35" s="114">
        <v>556</v>
      </c>
      <c r="L35" s="114" t="s">
        <v>452</v>
      </c>
      <c r="M35" s="114">
        <v>557</v>
      </c>
      <c r="N35" s="114" t="s">
        <v>452</v>
      </c>
      <c r="O35" s="114">
        <v>558</v>
      </c>
      <c r="P35" s="114" t="s">
        <v>452</v>
      </c>
      <c r="Q35" s="114">
        <v>559</v>
      </c>
      <c r="R35" s="114" t="s">
        <v>452</v>
      </c>
      <c r="S35" s="114">
        <v>560</v>
      </c>
      <c r="T35" s="114" t="s">
        <v>452</v>
      </c>
    </row>
    <row r="36" s="96" customFormat="true" ht="12.75" spans="1:20">
      <c r="A36" s="114">
        <v>561</v>
      </c>
      <c r="B36" s="114" t="s">
        <v>452</v>
      </c>
      <c r="C36" s="114">
        <v>562</v>
      </c>
      <c r="D36" s="114" t="s">
        <v>452</v>
      </c>
      <c r="E36" s="114">
        <v>563</v>
      </c>
      <c r="F36" s="114" t="s">
        <v>452</v>
      </c>
      <c r="G36" s="114">
        <v>564</v>
      </c>
      <c r="H36" s="114" t="s">
        <v>452</v>
      </c>
      <c r="I36" s="114">
        <v>565</v>
      </c>
      <c r="J36" s="114" t="s">
        <v>452</v>
      </c>
      <c r="K36" s="114">
        <v>566</v>
      </c>
      <c r="L36" s="114" t="s">
        <v>452</v>
      </c>
      <c r="M36" s="114">
        <v>567</v>
      </c>
      <c r="N36" s="114" t="s">
        <v>452</v>
      </c>
      <c r="O36" s="114">
        <v>568</v>
      </c>
      <c r="P36" s="114" t="s">
        <v>452</v>
      </c>
      <c r="Q36" s="114">
        <v>569</v>
      </c>
      <c r="R36" s="114" t="s">
        <v>452</v>
      </c>
      <c r="S36" s="114">
        <v>570</v>
      </c>
      <c r="T36" s="114" t="s">
        <v>452</v>
      </c>
    </row>
    <row r="37" s="96" customFormat="true" ht="12.75" spans="1:19">
      <c r="A37" s="100"/>
      <c r="B37" s="100"/>
      <c r="C37" s="100"/>
      <c r="D37" s="100"/>
      <c r="E37" s="100"/>
      <c r="F37" s="100"/>
      <c r="G37" s="100"/>
      <c r="H37" s="100"/>
      <c r="I37" s="100"/>
      <c r="J37" s="100"/>
      <c r="K37" s="100"/>
      <c r="L37" s="100"/>
      <c r="M37" s="100"/>
      <c r="N37" s="100"/>
      <c r="O37" s="100"/>
      <c r="P37" s="100"/>
      <c r="Q37" s="100"/>
      <c r="R37" s="100"/>
      <c r="S37" s="100"/>
    </row>
    <row r="38" s="96" customFormat="true" ht="12.75" spans="1:19">
      <c r="A38" s="501" t="s">
        <v>457</v>
      </c>
      <c r="B38" s="501"/>
      <c r="C38" s="100"/>
      <c r="D38" s="100"/>
      <c r="E38" s="100"/>
      <c r="F38" s="100"/>
      <c r="G38" s="100"/>
      <c r="H38" s="100"/>
      <c r="I38" s="100"/>
      <c r="J38" s="100"/>
      <c r="K38" s="100"/>
      <c r="L38" s="100"/>
      <c r="M38" s="100"/>
      <c r="N38" s="100"/>
      <c r="O38" s="100"/>
      <c r="P38" s="100"/>
      <c r="Q38" s="100"/>
      <c r="R38" s="100"/>
      <c r="S38" s="100"/>
    </row>
    <row r="39" s="96" customFormat="true" ht="12.75" spans="1:19">
      <c r="A39" s="100"/>
      <c r="B39" s="100"/>
      <c r="C39" s="100"/>
      <c r="D39" s="100"/>
      <c r="E39" s="100"/>
      <c r="F39" s="100"/>
      <c r="G39" s="100"/>
      <c r="H39" s="100"/>
      <c r="I39" s="100"/>
      <c r="J39" s="100"/>
      <c r="K39" s="100"/>
      <c r="L39" s="100"/>
      <c r="M39" s="100"/>
      <c r="N39" s="100"/>
      <c r="O39" s="100"/>
      <c r="P39" s="100"/>
      <c r="Q39" s="100"/>
      <c r="R39" s="100"/>
      <c r="S39" s="100"/>
    </row>
    <row r="40" s="96" customFormat="true" ht="12.75" spans="1:20">
      <c r="A40" s="103">
        <v>601</v>
      </c>
      <c r="B40" s="103" t="s">
        <v>451</v>
      </c>
      <c r="C40" s="103">
        <v>602</v>
      </c>
      <c r="D40" s="103" t="s">
        <v>451</v>
      </c>
      <c r="E40" s="103">
        <v>603</v>
      </c>
      <c r="F40" s="103" t="s">
        <v>451</v>
      </c>
      <c r="G40" s="103">
        <v>604</v>
      </c>
      <c r="H40" s="103" t="s">
        <v>451</v>
      </c>
      <c r="I40" s="103">
        <v>605</v>
      </c>
      <c r="J40" s="103" t="s">
        <v>451</v>
      </c>
      <c r="K40" s="103">
        <v>606</v>
      </c>
      <c r="L40" s="103" t="s">
        <v>451</v>
      </c>
      <c r="M40" s="103">
        <v>607</v>
      </c>
      <c r="N40" s="103" t="s">
        <v>451</v>
      </c>
      <c r="O40" s="103">
        <v>608</v>
      </c>
      <c r="P40" s="103" t="s">
        <v>451</v>
      </c>
      <c r="Q40" s="103">
        <v>609</v>
      </c>
      <c r="R40" s="103" t="s">
        <v>451</v>
      </c>
      <c r="S40" s="103">
        <v>610</v>
      </c>
      <c r="T40" s="103" t="s">
        <v>451</v>
      </c>
    </row>
    <row r="41" s="96" customFormat="true" ht="12.75" spans="1:20">
      <c r="A41" s="103">
        <v>611</v>
      </c>
      <c r="B41" s="103" t="s">
        <v>451</v>
      </c>
      <c r="C41" s="103">
        <v>612</v>
      </c>
      <c r="D41" s="103" t="s">
        <v>451</v>
      </c>
      <c r="E41" s="103">
        <v>613</v>
      </c>
      <c r="F41" s="103" t="s">
        <v>451</v>
      </c>
      <c r="G41" s="103">
        <v>614</v>
      </c>
      <c r="H41" s="103" t="s">
        <v>451</v>
      </c>
      <c r="I41" s="103">
        <v>615</v>
      </c>
      <c r="J41" s="103" t="s">
        <v>451</v>
      </c>
      <c r="K41" s="103">
        <v>616</v>
      </c>
      <c r="L41" s="103" t="s">
        <v>451</v>
      </c>
      <c r="M41" s="103">
        <v>617</v>
      </c>
      <c r="N41" s="103" t="s">
        <v>451</v>
      </c>
      <c r="O41" s="103">
        <v>618</v>
      </c>
      <c r="P41" s="103" t="s">
        <v>451</v>
      </c>
      <c r="Q41" s="103">
        <v>619</v>
      </c>
      <c r="R41" s="103" t="s">
        <v>451</v>
      </c>
      <c r="S41" s="103">
        <v>620</v>
      </c>
      <c r="T41" s="103" t="s">
        <v>451</v>
      </c>
    </row>
    <row r="42" s="96" customFormat="true" ht="12.75" spans="1:20">
      <c r="A42" s="103">
        <v>621</v>
      </c>
      <c r="B42" s="103" t="s">
        <v>451</v>
      </c>
      <c r="C42" s="103">
        <v>622</v>
      </c>
      <c r="D42" s="103" t="s">
        <v>451</v>
      </c>
      <c r="E42" s="103">
        <v>623</v>
      </c>
      <c r="F42" s="103" t="s">
        <v>451</v>
      </c>
      <c r="G42" s="114">
        <v>624</v>
      </c>
      <c r="H42" s="114" t="s">
        <v>41</v>
      </c>
      <c r="I42" s="103">
        <v>625</v>
      </c>
      <c r="J42" s="103" t="s">
        <v>451</v>
      </c>
      <c r="K42" s="103">
        <v>626</v>
      </c>
      <c r="L42" s="103" t="s">
        <v>451</v>
      </c>
      <c r="M42" s="103">
        <v>627</v>
      </c>
      <c r="N42" s="103" t="s">
        <v>451</v>
      </c>
      <c r="O42" s="103">
        <v>628</v>
      </c>
      <c r="P42" s="103" t="s">
        <v>451</v>
      </c>
      <c r="Q42" s="103">
        <v>629</v>
      </c>
      <c r="R42" s="103" t="s">
        <v>451</v>
      </c>
      <c r="S42" s="103">
        <v>630</v>
      </c>
      <c r="T42" s="103" t="s">
        <v>451</v>
      </c>
    </row>
    <row r="43" s="96" customFormat="true" ht="12.75" spans="1:20">
      <c r="A43" s="103">
        <v>631</v>
      </c>
      <c r="B43" s="103" t="s">
        <v>451</v>
      </c>
      <c r="C43" s="103">
        <v>632</v>
      </c>
      <c r="D43" s="103" t="s">
        <v>451</v>
      </c>
      <c r="E43" s="103">
        <v>633</v>
      </c>
      <c r="F43" s="103" t="s">
        <v>451</v>
      </c>
      <c r="G43" s="103">
        <v>634</v>
      </c>
      <c r="H43" s="103" t="s">
        <v>451</v>
      </c>
      <c r="I43" s="103">
        <v>635</v>
      </c>
      <c r="J43" s="103" t="s">
        <v>451</v>
      </c>
      <c r="K43" s="103">
        <v>636</v>
      </c>
      <c r="L43" s="103" t="s">
        <v>451</v>
      </c>
      <c r="M43" s="103">
        <v>637</v>
      </c>
      <c r="N43" s="103" t="s">
        <v>451</v>
      </c>
      <c r="O43" s="103">
        <v>638</v>
      </c>
      <c r="P43" s="103" t="s">
        <v>451</v>
      </c>
      <c r="Q43" s="103">
        <v>639</v>
      </c>
      <c r="R43" s="103" t="s">
        <v>451</v>
      </c>
      <c r="S43" s="103">
        <v>640</v>
      </c>
      <c r="T43" s="103" t="s">
        <v>451</v>
      </c>
    </row>
    <row r="44" s="96" customFormat="true" ht="12.75" spans="1:19">
      <c r="A44" s="100"/>
      <c r="B44" s="100"/>
      <c r="C44" s="100"/>
      <c r="D44" s="100"/>
      <c r="E44" s="100"/>
      <c r="F44" s="100"/>
      <c r="G44" s="100"/>
      <c r="H44" s="100"/>
      <c r="I44" s="100"/>
      <c r="J44" s="100"/>
      <c r="K44" s="100"/>
      <c r="L44" s="100"/>
      <c r="M44" s="100"/>
      <c r="N44" s="100"/>
      <c r="O44" s="100"/>
      <c r="P44" s="100"/>
      <c r="Q44" s="100"/>
      <c r="R44" s="100"/>
      <c r="S44" s="100"/>
    </row>
    <row r="45" s="96" customFormat="true" ht="12.75" spans="1:19">
      <c r="A45" s="501" t="s">
        <v>458</v>
      </c>
      <c r="B45" s="501"/>
      <c r="C45" s="100"/>
      <c r="D45" s="100"/>
      <c r="E45" s="100"/>
      <c r="F45" s="100"/>
      <c r="G45" s="100"/>
      <c r="H45" s="100"/>
      <c r="I45" s="100"/>
      <c r="J45" s="100"/>
      <c r="K45" s="100"/>
      <c r="L45" s="100"/>
      <c r="M45" s="100"/>
      <c r="N45" s="100"/>
      <c r="O45" s="100"/>
      <c r="P45" s="100"/>
      <c r="Q45" s="100"/>
      <c r="R45" s="100"/>
      <c r="S45" s="100"/>
    </row>
    <row r="46" s="96" customFormat="true" ht="12.75" spans="1:19">
      <c r="A46" s="100"/>
      <c r="B46" s="100"/>
      <c r="C46" s="100"/>
      <c r="D46" s="100"/>
      <c r="E46" s="100"/>
      <c r="F46" s="100"/>
      <c r="G46" s="100"/>
      <c r="H46" s="100"/>
      <c r="I46" s="100"/>
      <c r="J46" s="100"/>
      <c r="K46" s="100"/>
      <c r="L46" s="100"/>
      <c r="M46" s="100"/>
      <c r="N46" s="100"/>
      <c r="O46" s="100"/>
      <c r="P46" s="100"/>
      <c r="Q46" s="100"/>
      <c r="R46" s="100"/>
      <c r="S46" s="100"/>
    </row>
    <row r="47" s="96" customFormat="true" ht="12.75" spans="1:20">
      <c r="A47" s="103">
        <v>641</v>
      </c>
      <c r="B47" s="103" t="s">
        <v>451</v>
      </c>
      <c r="C47" s="114">
        <v>642</v>
      </c>
      <c r="D47" s="114" t="s">
        <v>41</v>
      </c>
      <c r="E47" s="114">
        <v>643</v>
      </c>
      <c r="F47" s="114" t="s">
        <v>41</v>
      </c>
      <c r="G47" s="114">
        <v>644</v>
      </c>
      <c r="H47" s="114" t="s">
        <v>41</v>
      </c>
      <c r="I47" s="103">
        <v>645</v>
      </c>
      <c r="J47" s="103" t="s">
        <v>451</v>
      </c>
      <c r="K47" s="114">
        <v>646</v>
      </c>
      <c r="L47" s="114" t="s">
        <v>41</v>
      </c>
      <c r="M47" s="114">
        <v>647</v>
      </c>
      <c r="N47" s="114" t="s">
        <v>41</v>
      </c>
      <c r="O47" s="114">
        <v>648</v>
      </c>
      <c r="P47" s="114" t="s">
        <v>41</v>
      </c>
      <c r="Q47" s="114">
        <v>649</v>
      </c>
      <c r="R47" s="114" t="s">
        <v>41</v>
      </c>
      <c r="S47" s="114">
        <v>650</v>
      </c>
      <c r="T47" s="114" t="s">
        <v>41</v>
      </c>
    </row>
    <row r="48" s="96" customFormat="true" ht="12.75" spans="1:20">
      <c r="A48" s="114">
        <v>651</v>
      </c>
      <c r="B48" s="114" t="s">
        <v>41</v>
      </c>
      <c r="C48" s="114">
        <v>652</v>
      </c>
      <c r="D48" s="114" t="s">
        <v>41</v>
      </c>
      <c r="E48" s="114">
        <v>653</v>
      </c>
      <c r="F48" s="114" t="s">
        <v>41</v>
      </c>
      <c r="G48" s="114">
        <v>654</v>
      </c>
      <c r="H48" s="114" t="s">
        <v>41</v>
      </c>
      <c r="I48" s="114">
        <v>655</v>
      </c>
      <c r="J48" s="114" t="s">
        <v>41</v>
      </c>
      <c r="K48" s="103">
        <v>656</v>
      </c>
      <c r="L48" s="103" t="s">
        <v>459</v>
      </c>
      <c r="M48" s="114">
        <v>657</v>
      </c>
      <c r="N48" s="114" t="s">
        <v>41</v>
      </c>
      <c r="O48" s="114">
        <v>658</v>
      </c>
      <c r="P48" s="114" t="s">
        <v>41</v>
      </c>
      <c r="Q48" s="114">
        <v>659</v>
      </c>
      <c r="R48" s="114" t="s">
        <v>41</v>
      </c>
      <c r="S48" s="114">
        <v>660</v>
      </c>
      <c r="T48" s="114" t="s">
        <v>41</v>
      </c>
    </row>
    <row r="49" s="96" customFormat="true" ht="12.75" spans="1:19">
      <c r="A49" s="103">
        <v>661</v>
      </c>
      <c r="B49" s="103" t="s">
        <v>451</v>
      </c>
      <c r="C49" s="114">
        <v>662</v>
      </c>
      <c r="D49" s="114" t="s">
        <v>41</v>
      </c>
      <c r="E49" s="114">
        <v>663</v>
      </c>
      <c r="F49" s="114" t="s">
        <v>41</v>
      </c>
      <c r="G49" s="114">
        <v>664</v>
      </c>
      <c r="H49" s="114" t="s">
        <v>41</v>
      </c>
      <c r="I49" s="103">
        <v>672</v>
      </c>
      <c r="J49" s="103" t="s">
        <v>451</v>
      </c>
      <c r="K49" s="100"/>
      <c r="L49" s="100"/>
      <c r="M49" s="100"/>
      <c r="N49" s="100"/>
      <c r="O49" s="100"/>
      <c r="P49" s="100"/>
      <c r="Q49" s="100"/>
      <c r="R49" s="100"/>
      <c r="S49" s="100"/>
    </row>
    <row r="50" s="96" customFormat="true" ht="12.75" spans="1:19">
      <c r="A50" s="100"/>
      <c r="B50" s="100"/>
      <c r="C50" s="100"/>
      <c r="D50" s="100"/>
      <c r="E50" s="100"/>
      <c r="F50" s="100"/>
      <c r="G50" s="100"/>
      <c r="H50" s="100"/>
      <c r="I50" s="100"/>
      <c r="J50" s="100"/>
      <c r="K50" s="100"/>
      <c r="L50" s="100"/>
      <c r="M50" s="100"/>
      <c r="N50" s="100"/>
      <c r="O50" s="100"/>
      <c r="P50" s="100"/>
      <c r="Q50" s="100"/>
      <c r="R50" s="100"/>
      <c r="S50" s="100"/>
    </row>
    <row r="51" s="96" customFormat="true" ht="12.75" spans="1:19">
      <c r="A51" s="501" t="s">
        <v>460</v>
      </c>
      <c r="B51" s="501"/>
      <c r="C51" s="100"/>
      <c r="D51" s="100"/>
      <c r="E51" s="100"/>
      <c r="F51" s="100"/>
      <c r="G51" s="100"/>
      <c r="H51" s="100"/>
      <c r="I51" s="100"/>
      <c r="J51" s="100"/>
      <c r="K51" s="100"/>
      <c r="L51" s="100"/>
      <c r="M51" s="100"/>
      <c r="N51" s="100"/>
      <c r="O51" s="100"/>
      <c r="P51" s="100"/>
      <c r="Q51" s="100"/>
      <c r="R51" s="100"/>
      <c r="S51" s="100"/>
    </row>
    <row r="52" s="96" customFormat="true" ht="12.75" spans="1:19">
      <c r="A52" s="100"/>
      <c r="B52" s="100"/>
      <c r="C52" s="100"/>
      <c r="D52" s="100"/>
      <c r="E52" s="100"/>
      <c r="F52" s="100"/>
      <c r="G52" s="100"/>
      <c r="H52" s="100"/>
      <c r="I52" s="100"/>
      <c r="J52" s="100"/>
      <c r="K52" s="100"/>
      <c r="L52" s="100"/>
      <c r="M52" s="100"/>
      <c r="N52" s="100"/>
      <c r="O52" s="100"/>
      <c r="P52" s="100"/>
      <c r="Q52" s="100"/>
      <c r="R52" s="100"/>
      <c r="S52" s="100"/>
    </row>
    <row r="53" s="96" customFormat="true" ht="12.75" spans="1:20">
      <c r="A53" s="103">
        <v>684</v>
      </c>
      <c r="B53" s="103" t="s">
        <v>451</v>
      </c>
      <c r="C53" s="114">
        <v>685</v>
      </c>
      <c r="D53" s="114" t="s">
        <v>41</v>
      </c>
      <c r="E53" s="103">
        <v>686</v>
      </c>
      <c r="F53" s="103" t="s">
        <v>451</v>
      </c>
      <c r="G53" s="103">
        <v>687</v>
      </c>
      <c r="H53" s="103" t="s">
        <v>451</v>
      </c>
      <c r="I53" s="103">
        <v>688</v>
      </c>
      <c r="J53" s="103" t="s">
        <v>451</v>
      </c>
      <c r="K53" s="103">
        <v>689</v>
      </c>
      <c r="L53" s="103" t="s">
        <v>451</v>
      </c>
      <c r="M53" s="103">
        <v>690</v>
      </c>
      <c r="N53" s="103" t="s">
        <v>451</v>
      </c>
      <c r="O53" s="103">
        <v>691</v>
      </c>
      <c r="P53" s="103" t="s">
        <v>451</v>
      </c>
      <c r="Q53" s="103">
        <v>692</v>
      </c>
      <c r="R53" s="103" t="s">
        <v>451</v>
      </c>
      <c r="S53" s="103">
        <v>693</v>
      </c>
      <c r="T53" s="103" t="s">
        <v>451</v>
      </c>
    </row>
    <row r="54" s="96" customFormat="true" ht="12.75" spans="1:20">
      <c r="A54" s="103">
        <v>694</v>
      </c>
      <c r="B54" s="103" t="s">
        <v>451</v>
      </c>
      <c r="C54" s="103">
        <v>695</v>
      </c>
      <c r="D54" s="103" t="s">
        <v>451</v>
      </c>
      <c r="E54" s="103">
        <v>696</v>
      </c>
      <c r="F54" s="103" t="s">
        <v>451</v>
      </c>
      <c r="G54" s="114">
        <v>697</v>
      </c>
      <c r="H54" s="114" t="s">
        <v>41</v>
      </c>
      <c r="I54" s="103">
        <v>698</v>
      </c>
      <c r="J54" s="103" t="s">
        <v>451</v>
      </c>
      <c r="K54" s="103">
        <v>699</v>
      </c>
      <c r="L54" s="103" t="s">
        <v>451</v>
      </c>
      <c r="M54" s="103">
        <v>700</v>
      </c>
      <c r="N54" s="103" t="s">
        <v>451</v>
      </c>
      <c r="O54" s="103">
        <v>701</v>
      </c>
      <c r="P54" s="103" t="s">
        <v>451</v>
      </c>
      <c r="Q54" s="103">
        <v>702</v>
      </c>
      <c r="R54" s="103" t="s">
        <v>451</v>
      </c>
      <c r="S54" s="103">
        <v>703</v>
      </c>
      <c r="T54" s="103" t="s">
        <v>451</v>
      </c>
    </row>
    <row r="55" s="96" customFormat="true" ht="12.75" spans="1:19">
      <c r="A55" s="103">
        <v>704</v>
      </c>
      <c r="B55" s="103" t="s">
        <v>451</v>
      </c>
      <c r="C55" s="103">
        <v>705</v>
      </c>
      <c r="D55" s="103" t="s">
        <v>451</v>
      </c>
      <c r="E55" s="114">
        <v>706</v>
      </c>
      <c r="F55" s="114" t="s">
        <v>41</v>
      </c>
      <c r="G55" s="100"/>
      <c r="H55" s="100"/>
      <c r="I55" s="100"/>
      <c r="J55" s="100"/>
      <c r="K55" s="100"/>
      <c r="L55" s="100"/>
      <c r="M55" s="100"/>
      <c r="N55" s="100"/>
      <c r="O55" s="100"/>
      <c r="P55" s="100"/>
      <c r="Q55" s="100"/>
      <c r="R55" s="100"/>
      <c r="S55" s="100"/>
    </row>
    <row r="56" s="96" customFormat="true" ht="12.75" spans="1:19">
      <c r="A56" s="100"/>
      <c r="B56" s="100"/>
      <c r="C56" s="100"/>
      <c r="D56" s="100"/>
      <c r="E56" s="100"/>
      <c r="F56" s="100"/>
      <c r="G56" s="100"/>
      <c r="H56" s="100"/>
      <c r="I56" s="100"/>
      <c r="J56" s="100"/>
      <c r="K56" s="100"/>
      <c r="L56" s="100"/>
      <c r="M56" s="100"/>
      <c r="N56" s="100"/>
      <c r="O56" s="100"/>
      <c r="P56" s="100"/>
      <c r="Q56" s="100"/>
      <c r="R56" s="100"/>
      <c r="S56" s="100"/>
    </row>
    <row r="57" s="96" customFormat="true" ht="12.75" spans="1:19">
      <c r="A57" s="501" t="s">
        <v>461</v>
      </c>
      <c r="B57" s="501"/>
      <c r="C57" s="100"/>
      <c r="D57" s="100"/>
      <c r="E57" s="100"/>
      <c r="F57" s="100"/>
      <c r="G57" s="100"/>
      <c r="H57" s="100"/>
      <c r="I57" s="100"/>
      <c r="J57" s="100"/>
      <c r="K57" s="100"/>
      <c r="L57" s="100"/>
      <c r="M57" s="100"/>
      <c r="N57" s="100"/>
      <c r="O57" s="100"/>
      <c r="P57" s="100"/>
      <c r="Q57" s="100"/>
      <c r="R57" s="100"/>
      <c r="S57" s="100"/>
    </row>
    <row r="58" s="96" customFormat="true" ht="12.75" spans="1:19">
      <c r="A58" s="502"/>
      <c r="B58" s="502"/>
      <c r="C58" s="100"/>
      <c r="D58" s="100"/>
      <c r="E58" s="100"/>
      <c r="F58" s="100"/>
      <c r="G58" s="100"/>
      <c r="H58" s="100"/>
      <c r="I58" s="100"/>
      <c r="J58" s="100"/>
      <c r="K58" s="100"/>
      <c r="L58" s="100"/>
      <c r="M58" s="100"/>
      <c r="N58" s="100"/>
      <c r="O58" s="100"/>
      <c r="P58" s="100"/>
      <c r="Q58" s="100"/>
      <c r="R58" s="100"/>
      <c r="S58" s="100"/>
    </row>
    <row r="59" s="96" customFormat="true" ht="12.75" spans="1:19">
      <c r="A59" s="114">
        <v>709</v>
      </c>
      <c r="B59" s="114" t="s">
        <v>41</v>
      </c>
      <c r="C59" s="100"/>
      <c r="D59" s="100"/>
      <c r="E59" s="100"/>
      <c r="F59" s="100"/>
      <c r="G59" s="100"/>
      <c r="H59" s="100"/>
      <c r="I59" s="100"/>
      <c r="J59" s="100"/>
      <c r="K59" s="100"/>
      <c r="L59" s="100"/>
      <c r="M59" s="100"/>
      <c r="N59" s="100"/>
      <c r="O59" s="100"/>
      <c r="P59" s="100"/>
      <c r="Q59" s="100"/>
      <c r="R59" s="100"/>
      <c r="S59" s="100"/>
    </row>
    <row r="60" s="96" customFormat="true" ht="12.75" spans="1:19">
      <c r="A60" s="100"/>
      <c r="B60" s="100"/>
      <c r="C60" s="100"/>
      <c r="D60" s="100"/>
      <c r="E60" s="100"/>
      <c r="F60" s="100"/>
      <c r="G60" s="100"/>
      <c r="H60" s="100"/>
      <c r="I60" s="100"/>
      <c r="J60" s="100"/>
      <c r="K60" s="100"/>
      <c r="L60" s="100"/>
      <c r="M60" s="100"/>
      <c r="N60" s="100"/>
      <c r="O60" s="100"/>
      <c r="P60" s="100"/>
      <c r="Q60" s="100"/>
      <c r="R60" s="100"/>
      <c r="S60" s="100"/>
    </row>
    <row r="61" s="96" customFormat="true" ht="12.75" spans="1:19">
      <c r="A61" s="501" t="s">
        <v>462</v>
      </c>
      <c r="B61" s="501"/>
      <c r="C61" s="100"/>
      <c r="D61" s="100"/>
      <c r="E61" s="100"/>
      <c r="F61" s="100"/>
      <c r="G61" s="100"/>
      <c r="H61" s="100"/>
      <c r="I61" s="100"/>
      <c r="J61" s="100"/>
      <c r="K61" s="100"/>
      <c r="L61" s="100"/>
      <c r="M61" s="100"/>
      <c r="N61" s="100"/>
      <c r="O61" s="100"/>
      <c r="P61" s="100"/>
      <c r="Q61" s="100"/>
      <c r="R61" s="100"/>
      <c r="S61" s="100"/>
    </row>
    <row r="62" s="96" customFormat="true" ht="12.75" spans="1:19">
      <c r="A62" s="100"/>
      <c r="B62" s="100"/>
      <c r="C62" s="100"/>
      <c r="D62" s="100"/>
      <c r="E62" s="100"/>
      <c r="F62" s="100"/>
      <c r="G62" s="100"/>
      <c r="H62" s="100"/>
      <c r="I62" s="100"/>
      <c r="J62" s="100"/>
      <c r="K62" s="100"/>
      <c r="L62" s="100"/>
      <c r="M62" s="100"/>
      <c r="N62" s="100"/>
      <c r="O62" s="100"/>
      <c r="P62" s="100"/>
      <c r="Q62" s="100"/>
      <c r="R62" s="100"/>
      <c r="S62" s="100"/>
    </row>
    <row r="63" s="96" customFormat="true" ht="12.75" spans="1:20">
      <c r="A63" s="114">
        <v>731</v>
      </c>
      <c r="B63" s="114" t="s">
        <v>41</v>
      </c>
      <c r="C63" s="114">
        <v>732</v>
      </c>
      <c r="D63" s="114" t="s">
        <v>41</v>
      </c>
      <c r="E63" s="114">
        <v>733</v>
      </c>
      <c r="F63" s="114" t="s">
        <v>41</v>
      </c>
      <c r="G63" s="114">
        <v>734</v>
      </c>
      <c r="H63" s="114" t="s">
        <v>41</v>
      </c>
      <c r="I63" s="114">
        <v>735</v>
      </c>
      <c r="J63" s="114" t="s">
        <v>41</v>
      </c>
      <c r="K63" s="114">
        <v>736</v>
      </c>
      <c r="L63" s="114" t="s">
        <v>41</v>
      </c>
      <c r="M63" s="114">
        <v>737</v>
      </c>
      <c r="N63" s="114" t="s">
        <v>41</v>
      </c>
      <c r="O63" s="114">
        <v>738</v>
      </c>
      <c r="P63" s="114" t="s">
        <v>41</v>
      </c>
      <c r="Q63" s="114">
        <v>739</v>
      </c>
      <c r="R63" s="114" t="s">
        <v>463</v>
      </c>
      <c r="S63" s="114">
        <v>740</v>
      </c>
      <c r="T63" s="114" t="s">
        <v>463</v>
      </c>
    </row>
    <row r="64" s="96" customFormat="true" ht="12.75" spans="1:20">
      <c r="A64" s="103">
        <v>741</v>
      </c>
      <c r="B64" s="103" t="s">
        <v>451</v>
      </c>
      <c r="C64" s="114">
        <v>742</v>
      </c>
      <c r="D64" s="114" t="s">
        <v>463</v>
      </c>
      <c r="E64" s="103">
        <v>743</v>
      </c>
      <c r="F64" s="103" t="s">
        <v>451</v>
      </c>
      <c r="G64" s="114">
        <v>744</v>
      </c>
      <c r="H64" s="114" t="s">
        <v>463</v>
      </c>
      <c r="I64" s="114">
        <v>745</v>
      </c>
      <c r="J64" s="114" t="s">
        <v>463</v>
      </c>
      <c r="K64" s="114">
        <v>746</v>
      </c>
      <c r="L64" s="114" t="s">
        <v>463</v>
      </c>
      <c r="M64" s="114">
        <v>747</v>
      </c>
      <c r="N64" s="114" t="s">
        <v>463</v>
      </c>
      <c r="O64" s="103">
        <v>748</v>
      </c>
      <c r="P64" s="103" t="s">
        <v>451</v>
      </c>
      <c r="Q64" s="114">
        <v>749</v>
      </c>
      <c r="R64" s="114" t="s">
        <v>463</v>
      </c>
      <c r="S64" s="103">
        <v>750</v>
      </c>
      <c r="T64" s="103" t="s">
        <v>451</v>
      </c>
    </row>
    <row r="65" s="96" customFormat="true" ht="12.75" spans="1:19">
      <c r="A65" s="114">
        <v>751</v>
      </c>
      <c r="B65" s="114" t="s">
        <v>463</v>
      </c>
      <c r="C65" s="114">
        <v>752</v>
      </c>
      <c r="D65" s="114" t="s">
        <v>463</v>
      </c>
      <c r="E65" s="103">
        <v>753</v>
      </c>
      <c r="F65" s="103" t="s">
        <v>451</v>
      </c>
      <c r="G65" s="103">
        <v>754</v>
      </c>
      <c r="H65" s="103" t="s">
        <v>451</v>
      </c>
      <c r="I65" s="103">
        <v>755</v>
      </c>
      <c r="J65" s="103" t="s">
        <v>451</v>
      </c>
      <c r="K65" s="114">
        <v>756</v>
      </c>
      <c r="L65" s="114" t="s">
        <v>463</v>
      </c>
      <c r="M65" s="100"/>
      <c r="N65" s="100"/>
      <c r="O65" s="100"/>
      <c r="Q65" s="100"/>
      <c r="R65" s="100"/>
      <c r="S65" s="100"/>
    </row>
    <row r="66" s="96" customFormat="true" ht="12.75" spans="1:19">
      <c r="A66" s="100"/>
      <c r="B66" s="100"/>
      <c r="C66" s="100"/>
      <c r="D66" s="100"/>
      <c r="E66" s="100"/>
      <c r="F66" s="100"/>
      <c r="G66" s="100"/>
      <c r="H66" s="100"/>
      <c r="I66" s="100"/>
      <c r="J66" s="100"/>
      <c r="K66" s="100"/>
      <c r="L66" s="100"/>
      <c r="M66" s="100"/>
      <c r="N66" s="100"/>
      <c r="O66" s="100"/>
      <c r="P66" s="100"/>
      <c r="Q66" s="100"/>
      <c r="R66" s="100"/>
      <c r="S66" s="100"/>
    </row>
    <row r="67" s="96" customFormat="true" ht="12.75" spans="1:19">
      <c r="A67" s="501" t="s">
        <v>464</v>
      </c>
      <c r="B67" s="501"/>
      <c r="C67" s="100"/>
      <c r="D67" s="100"/>
      <c r="E67" s="100"/>
      <c r="F67" s="100"/>
      <c r="G67" s="100"/>
      <c r="H67" s="100"/>
      <c r="I67" s="100"/>
      <c r="J67" s="100"/>
      <c r="K67" s="100"/>
      <c r="L67" s="100"/>
      <c r="M67" s="100"/>
      <c r="N67" s="100"/>
      <c r="O67" s="100"/>
      <c r="P67" s="100"/>
      <c r="Q67" s="100"/>
      <c r="R67" s="100"/>
      <c r="S67" s="100"/>
    </row>
    <row r="68" s="96" customFormat="true" ht="12.75" spans="1:19">
      <c r="A68" s="100"/>
      <c r="B68" s="100"/>
      <c r="C68" s="100"/>
      <c r="D68" s="100"/>
      <c r="E68" s="100"/>
      <c r="F68" s="100"/>
      <c r="G68" s="100"/>
      <c r="H68" s="100"/>
      <c r="I68" s="100"/>
      <c r="J68" s="100"/>
      <c r="K68" s="100"/>
      <c r="L68" s="100"/>
      <c r="M68" s="100"/>
      <c r="N68" s="100"/>
      <c r="O68" s="100"/>
      <c r="P68" s="100"/>
      <c r="Q68" s="100"/>
      <c r="R68" s="100"/>
      <c r="S68" s="100"/>
    </row>
    <row r="69" s="96" customFormat="true" ht="12.75" spans="1:23">
      <c r="A69" s="114">
        <v>757</v>
      </c>
      <c r="B69" s="114" t="s">
        <v>463</v>
      </c>
      <c r="C69" s="103">
        <v>758</v>
      </c>
      <c r="D69" s="103" t="s">
        <v>451</v>
      </c>
      <c r="E69" s="103">
        <v>759</v>
      </c>
      <c r="F69" s="103" t="s">
        <v>451</v>
      </c>
      <c r="G69" s="114">
        <v>760</v>
      </c>
      <c r="H69" s="114" t="s">
        <v>463</v>
      </c>
      <c r="I69" s="103">
        <v>761</v>
      </c>
      <c r="J69" s="103" t="s">
        <v>451</v>
      </c>
      <c r="K69" s="103">
        <v>762</v>
      </c>
      <c r="L69" s="103" t="s">
        <v>451</v>
      </c>
      <c r="M69" s="103">
        <v>763</v>
      </c>
      <c r="N69" s="103" t="s">
        <v>451</v>
      </c>
      <c r="O69" s="103">
        <v>764</v>
      </c>
      <c r="P69" s="103" t="s">
        <v>451</v>
      </c>
      <c r="Q69" s="114">
        <v>765</v>
      </c>
      <c r="R69" s="114" t="s">
        <v>463</v>
      </c>
      <c r="S69" s="103">
        <v>766</v>
      </c>
      <c r="T69" s="103" t="s">
        <v>451</v>
      </c>
      <c r="U69" s="102"/>
      <c r="V69" s="102"/>
      <c r="W69" s="102"/>
    </row>
    <row r="70" s="96" customFormat="true" ht="12.75" spans="1:23">
      <c r="A70" s="114">
        <v>767</v>
      </c>
      <c r="B70" s="114" t="s">
        <v>463</v>
      </c>
      <c r="C70" s="114">
        <v>768</v>
      </c>
      <c r="D70" s="114" t="s">
        <v>463</v>
      </c>
      <c r="E70" s="114">
        <v>769</v>
      </c>
      <c r="F70" s="114" t="s">
        <v>463</v>
      </c>
      <c r="G70" s="103">
        <v>770</v>
      </c>
      <c r="H70" s="103" t="s">
        <v>451</v>
      </c>
      <c r="I70" s="103">
        <v>771</v>
      </c>
      <c r="J70" s="103" t="s">
        <v>451</v>
      </c>
      <c r="K70" s="114">
        <v>772</v>
      </c>
      <c r="L70" s="114" t="s">
        <v>41</v>
      </c>
      <c r="M70" s="114">
        <v>773</v>
      </c>
      <c r="N70" s="114" t="s">
        <v>41</v>
      </c>
      <c r="O70" s="103">
        <v>774</v>
      </c>
      <c r="P70" s="103" t="s">
        <v>451</v>
      </c>
      <c r="Q70" s="103">
        <v>775</v>
      </c>
      <c r="R70" s="103" t="s">
        <v>451</v>
      </c>
      <c r="S70" s="103">
        <v>776</v>
      </c>
      <c r="T70" s="103" t="s">
        <v>451</v>
      </c>
      <c r="U70" s="102"/>
      <c r="V70" s="102"/>
      <c r="W70" s="102"/>
    </row>
    <row r="71" s="96" customFormat="true" ht="12.75" spans="1:23">
      <c r="A71" s="103">
        <v>777</v>
      </c>
      <c r="B71" s="103" t="s">
        <v>451</v>
      </c>
      <c r="C71" s="103">
        <v>778</v>
      </c>
      <c r="D71" s="103" t="s">
        <v>451</v>
      </c>
      <c r="E71" s="103">
        <v>779</v>
      </c>
      <c r="F71" s="103" t="s">
        <v>451</v>
      </c>
      <c r="G71" s="103">
        <v>780</v>
      </c>
      <c r="H71" s="103" t="s">
        <v>451</v>
      </c>
      <c r="I71" s="103">
        <v>781</v>
      </c>
      <c r="J71" s="103" t="s">
        <v>451</v>
      </c>
      <c r="K71" s="103">
        <v>782</v>
      </c>
      <c r="L71" s="103" t="s">
        <v>451</v>
      </c>
      <c r="M71" s="100"/>
      <c r="N71" s="100"/>
      <c r="O71" s="100"/>
      <c r="Q71" s="100"/>
      <c r="R71" s="100"/>
      <c r="S71" s="100"/>
      <c r="U71" s="102"/>
      <c r="V71" s="102"/>
      <c r="W71" s="102"/>
    </row>
    <row r="72" s="96" customFormat="true" ht="12.75" spans="1:23">
      <c r="A72" s="100"/>
      <c r="B72" s="100"/>
      <c r="C72" s="100"/>
      <c r="D72" s="100"/>
      <c r="E72" s="100"/>
      <c r="F72" s="100"/>
      <c r="G72" s="100"/>
      <c r="H72" s="100"/>
      <c r="I72" s="100"/>
      <c r="J72" s="100"/>
      <c r="K72" s="100"/>
      <c r="L72" s="100"/>
      <c r="M72" s="100"/>
      <c r="N72" s="100"/>
      <c r="O72" s="100"/>
      <c r="P72" s="100"/>
      <c r="Q72" s="100"/>
      <c r="R72" s="100"/>
      <c r="S72" s="100"/>
      <c r="U72" s="102"/>
      <c r="V72" s="102"/>
      <c r="W72" s="102"/>
    </row>
    <row r="73" s="96" customFormat="true" ht="12.75" spans="1:19">
      <c r="A73" s="499" t="s">
        <v>465</v>
      </c>
      <c r="B73" s="100"/>
      <c r="C73" s="100"/>
      <c r="D73" s="100"/>
      <c r="E73" s="100"/>
      <c r="F73" s="100"/>
      <c r="G73" s="100"/>
      <c r="H73" s="100"/>
      <c r="I73" s="100"/>
      <c r="J73" s="100"/>
      <c r="K73" s="100"/>
      <c r="L73" s="100"/>
      <c r="M73" s="100"/>
      <c r="N73" s="100"/>
      <c r="O73" s="102"/>
      <c r="P73" s="102"/>
      <c r="Q73" s="102"/>
      <c r="R73" s="102"/>
      <c r="S73" s="115"/>
    </row>
    <row r="74" s="96" customFormat="true" ht="13.5" customHeight="true" spans="1:19">
      <c r="A74" s="100"/>
      <c r="B74" s="100"/>
      <c r="C74" s="100"/>
      <c r="D74" s="100"/>
      <c r="E74" s="100"/>
      <c r="F74" s="100"/>
      <c r="G74" s="100"/>
      <c r="H74" s="100"/>
      <c r="I74" s="100"/>
      <c r="J74" s="100"/>
      <c r="K74" s="100"/>
      <c r="L74" s="100"/>
      <c r="M74" s="100"/>
      <c r="N74" s="100"/>
      <c r="O74" s="100"/>
      <c r="P74" s="100"/>
      <c r="Q74" s="100"/>
      <c r="R74" s="100"/>
      <c r="S74" s="100"/>
    </row>
    <row r="75" s="96" customFormat="true" ht="12.75" spans="1:39">
      <c r="A75" s="113">
        <v>801</v>
      </c>
      <c r="B75" s="113" t="s">
        <v>310</v>
      </c>
      <c r="C75" s="503">
        <v>802</v>
      </c>
      <c r="D75" s="503" t="s">
        <v>310</v>
      </c>
      <c r="E75" s="503">
        <v>803</v>
      </c>
      <c r="F75" s="503" t="s">
        <v>310</v>
      </c>
      <c r="G75" s="503">
        <v>804</v>
      </c>
      <c r="H75" s="503" t="s">
        <v>310</v>
      </c>
      <c r="I75" s="503">
        <v>805</v>
      </c>
      <c r="J75" s="503" t="s">
        <v>310</v>
      </c>
      <c r="K75" s="113">
        <v>806</v>
      </c>
      <c r="L75" s="113" t="s">
        <v>310</v>
      </c>
      <c r="M75" s="503">
        <v>807</v>
      </c>
      <c r="N75" s="503" t="s">
        <v>310</v>
      </c>
      <c r="O75" s="503">
        <v>808</v>
      </c>
      <c r="P75" s="503" t="s">
        <v>310</v>
      </c>
      <c r="Q75" s="503">
        <v>809</v>
      </c>
      <c r="R75" s="503" t="s">
        <v>310</v>
      </c>
      <c r="S75" s="500">
        <v>810</v>
      </c>
      <c r="T75" s="500" t="s">
        <v>451</v>
      </c>
      <c r="V75" s="517"/>
      <c r="W75" s="517"/>
      <c r="X75" s="518"/>
      <c r="Y75" s="518"/>
      <c r="Z75" s="517"/>
      <c r="AA75" s="517"/>
      <c r="AB75" s="518"/>
      <c r="AC75" s="518"/>
      <c r="AD75" s="518"/>
      <c r="AE75" s="518"/>
      <c r="AF75" s="517"/>
      <c r="AG75" s="517"/>
      <c r="AH75" s="517"/>
      <c r="AI75" s="517"/>
      <c r="AJ75" s="517"/>
      <c r="AK75" s="517"/>
      <c r="AL75" s="518"/>
      <c r="AM75" s="518"/>
    </row>
    <row r="76" s="96" customFormat="true" ht="12.75" spans="1:39">
      <c r="A76" s="113">
        <v>811</v>
      </c>
      <c r="B76" s="113" t="s">
        <v>310</v>
      </c>
      <c r="C76" s="113">
        <v>812</v>
      </c>
      <c r="D76" s="113" t="s">
        <v>310</v>
      </c>
      <c r="E76" s="503">
        <v>813</v>
      </c>
      <c r="F76" s="503" t="s">
        <v>310</v>
      </c>
      <c r="G76" s="503">
        <v>814</v>
      </c>
      <c r="H76" s="503" t="s">
        <v>310</v>
      </c>
      <c r="I76" s="504">
        <v>815</v>
      </c>
      <c r="J76" s="504" t="s">
        <v>310</v>
      </c>
      <c r="K76" s="503">
        <v>816</v>
      </c>
      <c r="L76" s="503" t="s">
        <v>310</v>
      </c>
      <c r="M76" s="505">
        <v>817</v>
      </c>
      <c r="N76" s="505" t="s">
        <v>310</v>
      </c>
      <c r="O76" s="505">
        <v>818</v>
      </c>
      <c r="P76" s="505" t="s">
        <v>310</v>
      </c>
      <c r="Q76" s="505">
        <v>819</v>
      </c>
      <c r="R76" s="505" t="s">
        <v>310</v>
      </c>
      <c r="S76" s="503">
        <v>820</v>
      </c>
      <c r="T76" s="503" t="s">
        <v>310</v>
      </c>
      <c r="V76" s="517"/>
      <c r="W76" s="517"/>
      <c r="X76" s="517"/>
      <c r="Y76" s="517"/>
      <c r="Z76" s="517"/>
      <c r="AA76" s="517"/>
      <c r="AB76" s="518"/>
      <c r="AC76" s="518"/>
      <c r="AD76" s="517"/>
      <c r="AE76" s="517"/>
      <c r="AF76" s="517"/>
      <c r="AG76" s="517"/>
      <c r="AH76" s="518"/>
      <c r="AI76" s="518"/>
      <c r="AJ76" s="517"/>
      <c r="AK76" s="517"/>
      <c r="AL76" s="517"/>
      <c r="AM76" s="517"/>
    </row>
    <row r="77" s="96" customFormat="true" ht="12.75" spans="1:39">
      <c r="A77" s="503">
        <v>821</v>
      </c>
      <c r="B77" s="503" t="s">
        <v>310</v>
      </c>
      <c r="C77" s="503">
        <v>822</v>
      </c>
      <c r="D77" s="503" t="s">
        <v>310</v>
      </c>
      <c r="E77" s="505">
        <v>823</v>
      </c>
      <c r="F77" s="505" t="s">
        <v>310</v>
      </c>
      <c r="G77" s="113">
        <v>824</v>
      </c>
      <c r="H77" s="113" t="s">
        <v>310</v>
      </c>
      <c r="I77" s="503">
        <v>825</v>
      </c>
      <c r="J77" s="503" t="s">
        <v>310</v>
      </c>
      <c r="K77" s="500">
        <v>826</v>
      </c>
      <c r="L77" s="500" t="s">
        <v>451</v>
      </c>
      <c r="M77" s="505">
        <v>827</v>
      </c>
      <c r="N77" s="505" t="s">
        <v>310</v>
      </c>
      <c r="O77" s="503">
        <v>828</v>
      </c>
      <c r="P77" s="503" t="s">
        <v>310</v>
      </c>
      <c r="Q77" s="503">
        <v>829</v>
      </c>
      <c r="R77" s="503" t="s">
        <v>310</v>
      </c>
      <c r="S77" s="503">
        <v>830</v>
      </c>
      <c r="T77" s="503" t="s">
        <v>310</v>
      </c>
      <c r="V77" s="517"/>
      <c r="W77" s="517"/>
      <c r="X77" s="518"/>
      <c r="Y77" s="518"/>
      <c r="Z77" s="517"/>
      <c r="AA77" s="517"/>
      <c r="AB77" s="517"/>
      <c r="AC77" s="517"/>
      <c r="AD77" s="517"/>
      <c r="AE77" s="517"/>
      <c r="AF77" s="517"/>
      <c r="AG77" s="517"/>
      <c r="AH77" s="517"/>
      <c r="AI77" s="517"/>
      <c r="AJ77" s="519"/>
      <c r="AK77" s="519"/>
      <c r="AL77" s="517"/>
      <c r="AM77" s="517"/>
    </row>
    <row r="78" s="96" customFormat="true" ht="12.75" customHeight="true" spans="1:39">
      <c r="A78" s="500">
        <v>831</v>
      </c>
      <c r="B78" s="500" t="s">
        <v>451</v>
      </c>
      <c r="C78" s="504">
        <v>832</v>
      </c>
      <c r="D78" s="504" t="s">
        <v>310</v>
      </c>
      <c r="E78" s="113">
        <v>833</v>
      </c>
      <c r="F78" s="113" t="s">
        <v>310</v>
      </c>
      <c r="G78" s="503">
        <v>834</v>
      </c>
      <c r="H78" s="503" t="s">
        <v>310</v>
      </c>
      <c r="I78" s="504">
        <v>835</v>
      </c>
      <c r="J78" s="504" t="s">
        <v>310</v>
      </c>
      <c r="K78" s="503">
        <v>836</v>
      </c>
      <c r="L78" s="503" t="s">
        <v>310</v>
      </c>
      <c r="M78" s="503">
        <v>837</v>
      </c>
      <c r="N78" s="503" t="s">
        <v>310</v>
      </c>
      <c r="O78" s="516">
        <v>838</v>
      </c>
      <c r="P78" s="516" t="s">
        <v>310</v>
      </c>
      <c r="Q78" s="505">
        <v>839</v>
      </c>
      <c r="R78" s="505" t="s">
        <v>310</v>
      </c>
      <c r="S78" s="116">
        <v>840</v>
      </c>
      <c r="T78" s="116" t="s">
        <v>310</v>
      </c>
      <c r="V78" s="518"/>
      <c r="W78" s="518"/>
      <c r="X78" s="517"/>
      <c r="Y78" s="517"/>
      <c r="Z78" s="517"/>
      <c r="AA78" s="517"/>
      <c r="AB78" s="519"/>
      <c r="AC78" s="519"/>
      <c r="AD78" s="517"/>
      <c r="AE78" s="517"/>
      <c r="AF78" s="517"/>
      <c r="AG78" s="517"/>
      <c r="AH78" s="518"/>
      <c r="AI78" s="518"/>
      <c r="AJ78" s="517"/>
      <c r="AK78" s="517"/>
      <c r="AL78" s="517"/>
      <c r="AM78" s="517"/>
    </row>
    <row r="79" s="96" customFormat="true" ht="12.75" customHeight="true" spans="1:39">
      <c r="A79" s="505">
        <v>841</v>
      </c>
      <c r="B79" s="505" t="s">
        <v>310</v>
      </c>
      <c r="C79" s="503">
        <v>842</v>
      </c>
      <c r="D79" s="503" t="s">
        <v>310</v>
      </c>
      <c r="E79" s="113">
        <v>843</v>
      </c>
      <c r="F79" s="113" t="s">
        <v>310</v>
      </c>
      <c r="G79" s="503">
        <v>844</v>
      </c>
      <c r="H79" s="503" t="s">
        <v>310</v>
      </c>
      <c r="I79" s="100"/>
      <c r="J79" s="100"/>
      <c r="K79" s="100"/>
      <c r="M79" s="100"/>
      <c r="N79" s="100"/>
      <c r="O79" s="100"/>
      <c r="Q79" s="100"/>
      <c r="R79" s="100"/>
      <c r="S79" s="100"/>
      <c r="V79" s="518"/>
      <c r="W79" s="518"/>
      <c r="X79" s="517"/>
      <c r="Y79" s="517"/>
      <c r="Z79" s="517"/>
      <c r="AA79" s="517"/>
      <c r="AB79" s="517"/>
      <c r="AC79" s="517"/>
      <c r="AD79" s="517"/>
      <c r="AE79" s="517"/>
      <c r="AF79" s="518"/>
      <c r="AG79" s="518"/>
      <c r="AH79" s="517"/>
      <c r="AI79" s="517"/>
      <c r="AJ79" s="517"/>
      <c r="AK79" s="517"/>
      <c r="AL79" s="84"/>
      <c r="AM79" s="84"/>
    </row>
    <row r="80" s="96" customFormat="true" ht="12.75" customHeight="true" spans="1:22">
      <c r="A80" s="100"/>
      <c r="B80" s="100"/>
      <c r="C80" s="100"/>
      <c r="D80" s="100"/>
      <c r="E80" s="100"/>
      <c r="F80" s="100"/>
      <c r="G80" s="100"/>
      <c r="H80" s="100"/>
      <c r="I80" s="100"/>
      <c r="J80" s="100"/>
      <c r="K80" s="100"/>
      <c r="L80" s="100"/>
      <c r="M80" s="100"/>
      <c r="N80" s="100"/>
      <c r="O80" s="100"/>
      <c r="P80" s="100"/>
      <c r="Q80" s="100"/>
      <c r="R80" s="100"/>
      <c r="S80" s="100"/>
      <c r="V80"/>
    </row>
    <row r="81" s="96" customFormat="true" ht="12.75" customHeight="true" spans="1:22">
      <c r="A81" s="506" t="s">
        <v>279</v>
      </c>
      <c r="B81" s="506"/>
      <c r="C81" s="102" t="s">
        <v>466</v>
      </c>
      <c r="D81" s="102"/>
      <c r="E81" s="102"/>
      <c r="F81" s="102"/>
      <c r="G81" s="102"/>
      <c r="H81" s="102"/>
      <c r="I81" s="102"/>
      <c r="J81" s="102"/>
      <c r="K81" s="102"/>
      <c r="L81" s="102"/>
      <c r="M81" s="102"/>
      <c r="N81" s="102"/>
      <c r="O81" s="102"/>
      <c r="P81" s="102"/>
      <c r="Q81" s="102"/>
      <c r="R81" s="102"/>
      <c r="S81" s="102"/>
      <c r="T81" s="102"/>
      <c r="V81"/>
    </row>
    <row r="82" s="96" customFormat="true" ht="12.75" customHeight="true" spans="1:20">
      <c r="A82" s="507" t="s">
        <v>467</v>
      </c>
      <c r="B82" s="507"/>
      <c r="C82" s="102" t="s">
        <v>468</v>
      </c>
      <c r="D82" s="102"/>
      <c r="E82" s="102"/>
      <c r="F82" s="102"/>
      <c r="G82" s="102"/>
      <c r="H82" s="102"/>
      <c r="I82" s="102"/>
      <c r="J82" s="102"/>
      <c r="K82" s="102"/>
      <c r="L82" s="102"/>
      <c r="M82" s="102"/>
      <c r="N82" s="102"/>
      <c r="O82" s="102"/>
      <c r="P82" s="102"/>
      <c r="Q82" s="102"/>
      <c r="R82" s="102"/>
      <c r="S82" s="102"/>
      <c r="T82" s="102"/>
    </row>
    <row r="83" s="96" customFormat="true" ht="12.75" customHeight="true" spans="1:20">
      <c r="A83" s="508" t="s">
        <v>90</v>
      </c>
      <c r="B83" s="508"/>
      <c r="C83" s="102" t="s">
        <v>469</v>
      </c>
      <c r="D83" s="102"/>
      <c r="E83" s="102"/>
      <c r="F83" s="102"/>
      <c r="G83" s="102"/>
      <c r="H83" s="102"/>
      <c r="I83" s="102"/>
      <c r="J83" s="102"/>
      <c r="K83" s="102"/>
      <c r="L83" s="102"/>
      <c r="M83" s="102"/>
      <c r="N83" s="102"/>
      <c r="O83" s="102"/>
      <c r="P83" s="102"/>
      <c r="Q83" s="102"/>
      <c r="R83" s="102"/>
      <c r="S83" s="102"/>
      <c r="T83" s="102"/>
    </row>
    <row r="84" s="96" customFormat="true" ht="12.75" customHeight="true" spans="1:20">
      <c r="A84" s="509" t="s">
        <v>276</v>
      </c>
      <c r="B84" s="509"/>
      <c r="C84" s="102" t="s">
        <v>470</v>
      </c>
      <c r="D84" s="102"/>
      <c r="E84" s="102"/>
      <c r="F84" s="102"/>
      <c r="G84" s="102"/>
      <c r="H84" s="102"/>
      <c r="I84" s="102"/>
      <c r="J84" s="102"/>
      <c r="K84" s="102"/>
      <c r="L84" s="102"/>
      <c r="M84" s="102"/>
      <c r="N84" s="102"/>
      <c r="O84" s="102"/>
      <c r="P84" s="102"/>
      <c r="Q84" s="102"/>
      <c r="R84" s="102"/>
      <c r="S84" s="102"/>
      <c r="T84" s="102"/>
    </row>
    <row r="85" s="96" customFormat="true" ht="12.75" customHeight="true" spans="1:20">
      <c r="A85" s="510" t="s">
        <v>256</v>
      </c>
      <c r="B85" s="510"/>
      <c r="C85" s="102" t="s">
        <v>471</v>
      </c>
      <c r="D85" s="102"/>
      <c r="E85" s="102"/>
      <c r="F85" s="102"/>
      <c r="G85" s="102"/>
      <c r="H85" s="102"/>
      <c r="I85" s="102"/>
      <c r="J85" s="102"/>
      <c r="K85" s="102"/>
      <c r="L85" s="102"/>
      <c r="M85" s="102"/>
      <c r="N85" s="102"/>
      <c r="O85" s="102"/>
      <c r="P85" s="102"/>
      <c r="Q85" s="102"/>
      <c r="R85" s="102"/>
      <c r="S85" s="102"/>
      <c r="T85" s="102"/>
    </row>
    <row r="86" s="96" customFormat="true" ht="12.75" customHeight="true" spans="1:20">
      <c r="A86" s="511" t="s">
        <v>472</v>
      </c>
      <c r="B86" s="511"/>
      <c r="C86" s="102" t="s">
        <v>473</v>
      </c>
      <c r="D86" s="102"/>
      <c r="E86" s="102"/>
      <c r="F86" s="102"/>
      <c r="G86" s="102"/>
      <c r="H86" s="102"/>
      <c r="I86" s="102"/>
      <c r="J86" s="102"/>
      <c r="K86" s="102"/>
      <c r="L86" s="102"/>
      <c r="M86" s="102"/>
      <c r="N86" s="102"/>
      <c r="O86" s="102"/>
      <c r="P86" s="102"/>
      <c r="Q86" s="102"/>
      <c r="R86" s="102"/>
      <c r="S86" s="102"/>
      <c r="T86" s="102"/>
    </row>
    <row r="87" s="96" customFormat="true" ht="12.75" customHeight="true" spans="1:20">
      <c r="A87" s="512" t="s">
        <v>474</v>
      </c>
      <c r="B87" s="512"/>
      <c r="C87" s="102" t="s">
        <v>475</v>
      </c>
      <c r="D87" s="102"/>
      <c r="E87" s="102"/>
      <c r="F87" s="102"/>
      <c r="G87" s="102"/>
      <c r="H87" s="102"/>
      <c r="I87" s="102"/>
      <c r="J87" s="102"/>
      <c r="K87" s="102"/>
      <c r="L87" s="102"/>
      <c r="M87" s="102"/>
      <c r="N87" s="102"/>
      <c r="O87" s="102"/>
      <c r="P87" s="102"/>
      <c r="Q87" s="102"/>
      <c r="R87" s="102"/>
      <c r="S87" s="102"/>
      <c r="T87" s="102"/>
    </row>
    <row r="88" s="96" customFormat="true" ht="13.5" customHeight="true" spans="1:19">
      <c r="A88" s="100"/>
      <c r="B88" s="100"/>
      <c r="C88" s="100"/>
      <c r="D88" s="100"/>
      <c r="E88" s="100"/>
      <c r="F88" s="100"/>
      <c r="G88" s="100"/>
      <c r="H88" s="100"/>
      <c r="I88" s="100"/>
      <c r="J88" s="100"/>
      <c r="K88" s="100"/>
      <c r="L88" s="100"/>
      <c r="M88" s="100"/>
      <c r="N88" s="100"/>
      <c r="O88" s="100"/>
      <c r="P88" s="100"/>
      <c r="Q88" s="100"/>
      <c r="R88" s="100"/>
      <c r="S88" s="100"/>
    </row>
    <row r="89" s="96" customFormat="true" ht="12.75" spans="1:19">
      <c r="A89" s="513" t="s">
        <v>476</v>
      </c>
      <c r="B89" s="100"/>
      <c r="C89" s="100"/>
      <c r="D89" s="100"/>
      <c r="E89" s="100"/>
      <c r="F89" s="100"/>
      <c r="G89" s="100"/>
      <c r="H89" s="100"/>
      <c r="I89" s="100"/>
      <c r="J89" s="100"/>
      <c r="K89" s="100"/>
      <c r="L89" s="100"/>
      <c r="M89" s="100"/>
      <c r="N89" s="100"/>
      <c r="O89" s="100"/>
      <c r="P89" s="100"/>
      <c r="Q89" s="100"/>
      <c r="R89" s="100"/>
      <c r="S89" s="100"/>
    </row>
    <row r="90" s="96" customFormat="true" ht="13.5" customHeight="true" spans="1:19">
      <c r="A90" s="100"/>
      <c r="B90" s="100"/>
      <c r="C90" s="100"/>
      <c r="D90" s="100"/>
      <c r="E90" s="100"/>
      <c r="F90" s="100"/>
      <c r="G90" s="100"/>
      <c r="H90" s="100"/>
      <c r="I90" s="100"/>
      <c r="J90" s="100"/>
      <c r="K90" s="100"/>
      <c r="L90" s="100"/>
      <c r="M90" s="100"/>
      <c r="N90" s="100"/>
      <c r="O90" s="100"/>
      <c r="P90" s="100"/>
      <c r="Q90" s="100"/>
      <c r="R90" s="100"/>
      <c r="S90" s="100"/>
    </row>
    <row r="91" s="96" customFormat="true" ht="12.75" spans="1:20">
      <c r="A91" s="100">
        <v>901</v>
      </c>
      <c r="B91" s="100" t="s">
        <v>268</v>
      </c>
      <c r="C91" s="100">
        <v>902</v>
      </c>
      <c r="D91" s="100" t="s">
        <v>268</v>
      </c>
      <c r="E91" s="100">
        <v>903</v>
      </c>
      <c r="F91" s="100" t="s">
        <v>268</v>
      </c>
      <c r="G91" s="104">
        <v>904</v>
      </c>
      <c r="H91" s="104" t="s">
        <v>268</v>
      </c>
      <c r="I91" s="100">
        <v>905</v>
      </c>
      <c r="J91" s="100" t="s">
        <v>268</v>
      </c>
      <c r="K91" s="100">
        <v>906</v>
      </c>
      <c r="L91" s="100" t="s">
        <v>268</v>
      </c>
      <c r="M91" s="100">
        <v>907</v>
      </c>
      <c r="N91" s="100" t="s">
        <v>268</v>
      </c>
      <c r="O91" s="100">
        <v>908</v>
      </c>
      <c r="P91" s="100" t="s">
        <v>268</v>
      </c>
      <c r="Q91" s="100">
        <v>909</v>
      </c>
      <c r="R91" s="100" t="s">
        <v>268</v>
      </c>
      <c r="S91" s="100">
        <v>910</v>
      </c>
      <c r="T91" s="100" t="s">
        <v>268</v>
      </c>
    </row>
    <row r="92" s="96" customFormat="true" ht="12.75" spans="1:20">
      <c r="A92" s="100">
        <v>911</v>
      </c>
      <c r="B92" s="100" t="s">
        <v>268</v>
      </c>
      <c r="C92" s="100">
        <v>912</v>
      </c>
      <c r="D92" s="100" t="s">
        <v>268</v>
      </c>
      <c r="E92" s="100">
        <v>913</v>
      </c>
      <c r="F92" s="100" t="s">
        <v>268</v>
      </c>
      <c r="G92" s="100">
        <v>914</v>
      </c>
      <c r="H92" s="100" t="s">
        <v>268</v>
      </c>
      <c r="I92" s="100">
        <v>915</v>
      </c>
      <c r="J92" s="100" t="s">
        <v>268</v>
      </c>
      <c r="K92" s="100">
        <v>916</v>
      </c>
      <c r="L92" s="100" t="s">
        <v>268</v>
      </c>
      <c r="M92" s="100">
        <v>917</v>
      </c>
      <c r="N92" s="100" t="s">
        <v>268</v>
      </c>
      <c r="O92" s="100">
        <v>918</v>
      </c>
      <c r="P92" s="100" t="s">
        <v>268</v>
      </c>
      <c r="Q92" s="100">
        <v>919</v>
      </c>
      <c r="R92" s="100" t="s">
        <v>268</v>
      </c>
      <c r="S92" s="100">
        <v>920</v>
      </c>
      <c r="T92" s="100" t="s">
        <v>268</v>
      </c>
    </row>
    <row r="93" s="96" customFormat="true" ht="12.75" spans="1:20">
      <c r="A93" s="100">
        <v>921</v>
      </c>
      <c r="B93" s="100" t="s">
        <v>268</v>
      </c>
      <c r="C93" s="100">
        <v>922</v>
      </c>
      <c r="D93" s="100" t="s">
        <v>268</v>
      </c>
      <c r="E93" s="100">
        <v>923</v>
      </c>
      <c r="F93" s="100" t="s">
        <v>268</v>
      </c>
      <c r="G93" s="100">
        <v>924</v>
      </c>
      <c r="H93" s="100" t="s">
        <v>268</v>
      </c>
      <c r="I93" s="100">
        <v>925</v>
      </c>
      <c r="J93" s="100" t="s">
        <v>268</v>
      </c>
      <c r="K93" s="100">
        <v>926</v>
      </c>
      <c r="L93" s="100" t="s">
        <v>268</v>
      </c>
      <c r="M93" s="100">
        <v>927</v>
      </c>
      <c r="N93" s="100" t="s">
        <v>268</v>
      </c>
      <c r="O93" s="100">
        <v>928</v>
      </c>
      <c r="P93" s="100" t="s">
        <v>268</v>
      </c>
      <c r="Q93" s="100">
        <v>929</v>
      </c>
      <c r="R93" s="100" t="s">
        <v>268</v>
      </c>
      <c r="S93" s="100">
        <v>930</v>
      </c>
      <c r="T93" s="100" t="s">
        <v>268</v>
      </c>
    </row>
    <row r="94" s="96" customFormat="true" ht="12.75" spans="1:20">
      <c r="A94" s="100">
        <v>931</v>
      </c>
      <c r="B94" s="100" t="s">
        <v>268</v>
      </c>
      <c r="C94" s="103">
        <v>932</v>
      </c>
      <c r="D94" s="103" t="s">
        <v>451</v>
      </c>
      <c r="E94" s="100">
        <v>933</v>
      </c>
      <c r="F94" s="100" t="s">
        <v>268</v>
      </c>
      <c r="G94" s="100">
        <v>934</v>
      </c>
      <c r="H94" s="100" t="s">
        <v>268</v>
      </c>
      <c r="I94" s="100">
        <v>935</v>
      </c>
      <c r="J94" s="100" t="s">
        <v>268</v>
      </c>
      <c r="K94" s="100">
        <v>936</v>
      </c>
      <c r="L94" s="100" t="s">
        <v>268</v>
      </c>
      <c r="M94" s="100">
        <v>937</v>
      </c>
      <c r="N94" s="100" t="s">
        <v>268</v>
      </c>
      <c r="O94" s="100">
        <v>938</v>
      </c>
      <c r="P94" s="100" t="s">
        <v>268</v>
      </c>
      <c r="Q94" s="100">
        <v>939</v>
      </c>
      <c r="R94" s="100" t="s">
        <v>268</v>
      </c>
      <c r="S94" s="100">
        <v>940</v>
      </c>
      <c r="T94" s="100" t="s">
        <v>268</v>
      </c>
    </row>
    <row r="95" s="96" customFormat="true" ht="12.75" spans="1:20">
      <c r="A95" s="100">
        <v>941</v>
      </c>
      <c r="B95" s="100" t="s">
        <v>268</v>
      </c>
      <c r="C95" s="100">
        <v>942</v>
      </c>
      <c r="D95" s="100" t="s">
        <v>268</v>
      </c>
      <c r="E95" s="100">
        <v>943</v>
      </c>
      <c r="F95" s="100" t="s">
        <v>268</v>
      </c>
      <c r="G95" s="100">
        <v>944</v>
      </c>
      <c r="H95" s="100" t="s">
        <v>268</v>
      </c>
      <c r="I95" s="100">
        <v>945</v>
      </c>
      <c r="J95" s="100" t="s">
        <v>268</v>
      </c>
      <c r="K95" s="100">
        <v>946</v>
      </c>
      <c r="L95" s="100" t="s">
        <v>268</v>
      </c>
      <c r="M95" s="100">
        <v>947</v>
      </c>
      <c r="N95" s="100" t="s">
        <v>268</v>
      </c>
      <c r="O95" s="100">
        <v>948</v>
      </c>
      <c r="P95" s="100" t="s">
        <v>268</v>
      </c>
      <c r="Q95" s="100">
        <v>949</v>
      </c>
      <c r="R95" s="100" t="s">
        <v>268</v>
      </c>
      <c r="S95" s="100">
        <v>950</v>
      </c>
      <c r="T95" s="100" t="s">
        <v>268</v>
      </c>
    </row>
    <row r="96" s="96" customFormat="true" ht="12.75" spans="1:19">
      <c r="A96" s="100">
        <v>951</v>
      </c>
      <c r="B96" s="100" t="s">
        <v>268</v>
      </c>
      <c r="C96" s="100">
        <v>952</v>
      </c>
      <c r="D96" s="100" t="s">
        <v>268</v>
      </c>
      <c r="E96" s="100"/>
      <c r="F96" s="100"/>
      <c r="G96" s="100"/>
      <c r="H96" s="100"/>
      <c r="I96" s="100"/>
      <c r="J96" s="100"/>
      <c r="K96" s="100"/>
      <c r="M96" s="100"/>
      <c r="N96" s="100"/>
      <c r="O96" s="100"/>
      <c r="P96" s="100"/>
      <c r="Q96" s="100"/>
      <c r="R96" s="100"/>
      <c r="S96" s="100"/>
    </row>
    <row r="97" s="96" customFormat="true" ht="13.5" customHeight="true" spans="1:19">
      <c r="A97" s="100"/>
      <c r="B97" s="100"/>
      <c r="C97" s="100"/>
      <c r="D97" s="100"/>
      <c r="E97" s="100"/>
      <c r="F97" s="100"/>
      <c r="G97" s="100"/>
      <c r="H97" s="100"/>
      <c r="I97" s="100"/>
      <c r="J97" s="100"/>
      <c r="K97" s="100"/>
      <c r="L97" s="100"/>
      <c r="M97" s="100"/>
      <c r="N97" s="100"/>
      <c r="O97" s="100"/>
      <c r="P97" s="100"/>
      <c r="Q97" s="100"/>
      <c r="R97" s="100"/>
      <c r="S97" s="100"/>
    </row>
    <row r="98" s="96" customFormat="true" ht="12.75" spans="1:19">
      <c r="A98" s="499" t="s">
        <v>477</v>
      </c>
      <c r="B98" s="100"/>
      <c r="C98" s="100"/>
      <c r="D98" s="100"/>
      <c r="E98" s="100"/>
      <c r="F98" s="100"/>
      <c r="G98" s="100"/>
      <c r="H98" s="100"/>
      <c r="I98" s="100"/>
      <c r="J98" s="100"/>
      <c r="K98" s="100"/>
      <c r="L98" s="100"/>
      <c r="M98" s="100"/>
      <c r="N98" s="100"/>
      <c r="O98" s="100"/>
      <c r="P98" s="100"/>
      <c r="Q98" s="100"/>
      <c r="R98" s="100"/>
      <c r="S98" s="100"/>
    </row>
    <row r="99" s="96" customFormat="true" ht="13.5" customHeight="true" spans="1:19">
      <c r="A99" s="100"/>
      <c r="B99" s="100"/>
      <c r="C99" s="100"/>
      <c r="D99" s="100"/>
      <c r="E99" s="100"/>
      <c r="F99" s="100"/>
      <c r="G99" s="100"/>
      <c r="H99" s="100"/>
      <c r="I99" s="100"/>
      <c r="J99" s="100"/>
      <c r="K99" s="100"/>
      <c r="L99" s="100"/>
      <c r="M99" s="100"/>
      <c r="N99" s="100"/>
      <c r="O99" s="100"/>
      <c r="P99" s="100"/>
      <c r="Q99" s="100"/>
      <c r="R99" s="100"/>
      <c r="S99" s="100"/>
    </row>
    <row r="100" s="96" customFormat="true" ht="12.75" spans="1:20">
      <c r="A100" s="114">
        <v>960</v>
      </c>
      <c r="B100" s="114" t="s">
        <v>310</v>
      </c>
      <c r="C100" s="103">
        <v>961</v>
      </c>
      <c r="D100" s="103" t="s">
        <v>451</v>
      </c>
      <c r="E100" s="114">
        <v>962</v>
      </c>
      <c r="F100" s="114" t="s">
        <v>310</v>
      </c>
      <c r="G100" s="114">
        <v>963</v>
      </c>
      <c r="H100" s="114" t="s">
        <v>310</v>
      </c>
      <c r="I100" s="114">
        <v>964</v>
      </c>
      <c r="J100" s="114" t="s">
        <v>310</v>
      </c>
      <c r="K100" s="114">
        <v>965</v>
      </c>
      <c r="L100" s="114" t="s">
        <v>310</v>
      </c>
      <c r="M100" s="114">
        <v>966</v>
      </c>
      <c r="N100" s="114" t="s">
        <v>310</v>
      </c>
      <c r="O100" s="103">
        <v>967</v>
      </c>
      <c r="P100" s="103" t="s">
        <v>451</v>
      </c>
      <c r="Q100" s="114">
        <v>968</v>
      </c>
      <c r="R100" s="114" t="s">
        <v>310</v>
      </c>
      <c r="S100" s="103">
        <v>969</v>
      </c>
      <c r="T100" s="103" t="s">
        <v>451</v>
      </c>
    </row>
    <row r="101" s="96" customFormat="true" ht="12.75" spans="1:20">
      <c r="A101" s="103">
        <v>970</v>
      </c>
      <c r="B101" s="103" t="s">
        <v>451</v>
      </c>
      <c r="C101" s="114">
        <v>971</v>
      </c>
      <c r="D101" s="114" t="s">
        <v>310</v>
      </c>
      <c r="E101" s="114">
        <v>972</v>
      </c>
      <c r="F101" s="114" t="s">
        <v>310</v>
      </c>
      <c r="G101" s="114">
        <v>973</v>
      </c>
      <c r="H101" s="114" t="s">
        <v>310</v>
      </c>
      <c r="I101" s="114">
        <v>974</v>
      </c>
      <c r="J101" s="114" t="s">
        <v>310</v>
      </c>
      <c r="K101" s="114">
        <v>975</v>
      </c>
      <c r="L101" s="114" t="s">
        <v>310</v>
      </c>
      <c r="M101" s="114">
        <v>976</v>
      </c>
      <c r="N101" s="114" t="s">
        <v>310</v>
      </c>
      <c r="O101" s="114">
        <v>977</v>
      </c>
      <c r="P101" s="114" t="s">
        <v>310</v>
      </c>
      <c r="Q101" s="114">
        <v>978</v>
      </c>
      <c r="R101" s="114" t="s">
        <v>310</v>
      </c>
      <c r="S101" s="114">
        <v>979</v>
      </c>
      <c r="T101" s="114" t="s">
        <v>310</v>
      </c>
    </row>
    <row r="102" s="96" customFormat="true" ht="12.75" spans="1:20">
      <c r="A102" s="114">
        <v>980</v>
      </c>
      <c r="B102" s="114" t="s">
        <v>451</v>
      </c>
      <c r="C102" s="114">
        <v>981</v>
      </c>
      <c r="D102" s="114" t="s">
        <v>310</v>
      </c>
      <c r="E102" s="114">
        <v>982</v>
      </c>
      <c r="F102" s="114" t="s">
        <v>310</v>
      </c>
      <c r="G102" s="114">
        <v>983</v>
      </c>
      <c r="H102" s="114" t="s">
        <v>310</v>
      </c>
      <c r="I102" s="114">
        <v>984</v>
      </c>
      <c r="J102" s="114" t="s">
        <v>310</v>
      </c>
      <c r="K102" s="114">
        <v>985</v>
      </c>
      <c r="L102" s="114" t="s">
        <v>310</v>
      </c>
      <c r="M102" s="114">
        <v>986</v>
      </c>
      <c r="N102" s="114" t="s">
        <v>310</v>
      </c>
      <c r="O102" s="114">
        <v>987</v>
      </c>
      <c r="P102" s="114" t="s">
        <v>310</v>
      </c>
      <c r="Q102" s="114">
        <v>988</v>
      </c>
      <c r="R102" s="114" t="s">
        <v>310</v>
      </c>
      <c r="S102" s="114">
        <v>989</v>
      </c>
      <c r="T102" s="114" t="s">
        <v>310</v>
      </c>
    </row>
    <row r="103" s="96" customFormat="true" ht="12.75" spans="1:20">
      <c r="A103" s="114">
        <v>990</v>
      </c>
      <c r="B103" s="114" t="s">
        <v>310</v>
      </c>
      <c r="C103" s="114">
        <v>991</v>
      </c>
      <c r="D103" s="114" t="s">
        <v>310</v>
      </c>
      <c r="E103" s="114">
        <v>992</v>
      </c>
      <c r="F103" s="114" t="s">
        <v>310</v>
      </c>
      <c r="G103" s="114">
        <v>993</v>
      </c>
      <c r="H103" s="114" t="s">
        <v>310</v>
      </c>
      <c r="I103" s="103">
        <v>994</v>
      </c>
      <c r="J103" s="103" t="s">
        <v>451</v>
      </c>
      <c r="K103" s="114">
        <v>995</v>
      </c>
      <c r="L103" s="114" t="s">
        <v>310</v>
      </c>
      <c r="M103" s="114">
        <v>996</v>
      </c>
      <c r="N103" s="114" t="s">
        <v>310</v>
      </c>
      <c r="O103" s="114">
        <v>997</v>
      </c>
      <c r="P103" s="114" t="s">
        <v>310</v>
      </c>
      <c r="Q103" s="114">
        <v>998</v>
      </c>
      <c r="R103" s="114" t="s">
        <v>310</v>
      </c>
      <c r="S103" s="114">
        <v>999</v>
      </c>
      <c r="T103" s="114" t="s">
        <v>310</v>
      </c>
    </row>
    <row r="104" s="96" customFormat="true" ht="13.5" customHeight="true" spans="1:19">
      <c r="A104" s="100"/>
      <c r="B104" s="100"/>
      <c r="C104" s="100"/>
      <c r="D104" s="100"/>
      <c r="E104" s="100"/>
      <c r="F104" s="100"/>
      <c r="G104" s="100"/>
      <c r="H104" s="100"/>
      <c r="I104" s="100"/>
      <c r="J104" s="100"/>
      <c r="K104" s="100"/>
      <c r="L104" s="100"/>
      <c r="M104" s="100"/>
      <c r="N104" s="100"/>
      <c r="O104" s="100"/>
      <c r="P104" s="100"/>
      <c r="Q104" s="100"/>
      <c r="R104" s="100"/>
      <c r="S104" s="100"/>
    </row>
    <row r="105" s="96" customFormat="true" ht="12.75" spans="1:1">
      <c r="A105" s="110" t="s">
        <v>478</v>
      </c>
    </row>
    <row r="106" s="96" customFormat="true" ht="5.25" customHeight="true"/>
    <row r="107" s="96" customFormat="true" ht="12.75" spans="1:11">
      <c r="A107" s="96" t="s">
        <v>452</v>
      </c>
      <c r="C107" s="102" t="s">
        <v>479</v>
      </c>
      <c r="D107" s="102"/>
      <c r="E107" s="102"/>
      <c r="G107" s="96" t="s">
        <v>463</v>
      </c>
      <c r="I107" s="102" t="s">
        <v>480</v>
      </c>
      <c r="J107" s="102"/>
      <c r="K107" s="102"/>
    </row>
    <row r="108" s="96" customFormat="true" ht="12.75" spans="1:11">
      <c r="A108" s="96" t="s">
        <v>39</v>
      </c>
      <c r="C108" s="102" t="s">
        <v>481</v>
      </c>
      <c r="D108" s="102"/>
      <c r="E108" s="102"/>
      <c r="G108" s="96" t="s">
        <v>456</v>
      </c>
      <c r="I108" s="102" t="s">
        <v>482</v>
      </c>
      <c r="J108" s="102"/>
      <c r="K108" s="102"/>
    </row>
    <row r="109" s="96" customFormat="true" ht="12.75" spans="1:11">
      <c r="A109" s="96" t="s">
        <v>268</v>
      </c>
      <c r="C109" s="102" t="s">
        <v>483</v>
      </c>
      <c r="D109" s="102"/>
      <c r="E109" s="102"/>
      <c r="G109" s="96" t="s">
        <v>41</v>
      </c>
      <c r="I109" s="102" t="s">
        <v>321</v>
      </c>
      <c r="J109" s="102"/>
      <c r="K109" s="102"/>
    </row>
    <row r="110" s="96" customFormat="true" ht="12.75" spans="1:9">
      <c r="A110" s="96" t="s">
        <v>310</v>
      </c>
      <c r="C110" s="102" t="s">
        <v>484</v>
      </c>
      <c r="D110" s="102"/>
      <c r="E110" s="102"/>
      <c r="G110" s="96" t="s">
        <v>142</v>
      </c>
      <c r="I110" s="96" t="s">
        <v>485</v>
      </c>
    </row>
    <row r="111" s="96" customFormat="true" ht="12.75" spans="1:13">
      <c r="A111" s="109"/>
      <c r="B111" s="109"/>
      <c r="C111" s="102"/>
      <c r="D111" s="102"/>
      <c r="E111" s="102"/>
      <c r="F111" s="102"/>
      <c r="G111" s="102"/>
      <c r="H111" s="102"/>
      <c r="I111" s="102"/>
      <c r="J111" s="102"/>
      <c r="K111" s="102"/>
      <c r="L111" s="102"/>
      <c r="M111" s="102"/>
    </row>
    <row r="112" s="96" customFormat="true" ht="12.75" spans="1:17">
      <c r="A112" s="506" t="s">
        <v>279</v>
      </c>
      <c r="B112" s="506"/>
      <c r="C112" s="102" t="s">
        <v>466</v>
      </c>
      <c r="D112" s="102"/>
      <c r="E112" s="102"/>
      <c r="F112" s="102"/>
      <c r="G112" s="102"/>
      <c r="H112" s="102"/>
      <c r="I112" s="515" t="s">
        <v>256</v>
      </c>
      <c r="J112" s="515"/>
      <c r="K112" s="102" t="s">
        <v>486</v>
      </c>
      <c r="L112" s="102"/>
      <c r="M112" s="102"/>
      <c r="N112" s="102"/>
      <c r="O112" s="102"/>
      <c r="P112" s="102"/>
      <c r="Q112" s="102"/>
    </row>
    <row r="113" s="96" customFormat="true" ht="12.75" spans="1:19">
      <c r="A113" s="514" t="s">
        <v>30</v>
      </c>
      <c r="B113" s="514"/>
      <c r="C113" s="102" t="s">
        <v>487</v>
      </c>
      <c r="D113" s="102"/>
      <c r="E113" s="102"/>
      <c r="F113" s="102"/>
      <c r="G113" s="102"/>
      <c r="H113" s="102"/>
      <c r="I113" s="102"/>
      <c r="J113" s="102"/>
      <c r="K113" s="102"/>
      <c r="L113" s="102"/>
      <c r="M113" s="102"/>
      <c r="N113" s="102"/>
      <c r="O113" s="102"/>
      <c r="P113" s="102"/>
      <c r="Q113" s="102"/>
      <c r="R113" s="102"/>
      <c r="S113" s="115"/>
    </row>
  </sheetData>
  <mergeCells count="41">
    <mergeCell ref="A1:T1"/>
    <mergeCell ref="A38:B38"/>
    <mergeCell ref="A45:B45"/>
    <mergeCell ref="A51:B51"/>
    <mergeCell ref="A57:B57"/>
    <mergeCell ref="A61:B61"/>
    <mergeCell ref="A67:B67"/>
    <mergeCell ref="U69:W69"/>
    <mergeCell ref="U70:W70"/>
    <mergeCell ref="U71:W71"/>
    <mergeCell ref="U72:W72"/>
    <mergeCell ref="O73:R73"/>
    <mergeCell ref="A81:B81"/>
    <mergeCell ref="C81:T81"/>
    <mergeCell ref="A82:B82"/>
    <mergeCell ref="C82:T82"/>
    <mergeCell ref="A83:B83"/>
    <mergeCell ref="C83:T83"/>
    <mergeCell ref="A84:B84"/>
    <mergeCell ref="C84:T84"/>
    <mergeCell ref="A85:B85"/>
    <mergeCell ref="C85:T85"/>
    <mergeCell ref="A86:B86"/>
    <mergeCell ref="C86:T86"/>
    <mergeCell ref="A87:B87"/>
    <mergeCell ref="C87:T87"/>
    <mergeCell ref="C107:E107"/>
    <mergeCell ref="I107:K107"/>
    <mergeCell ref="C108:E108"/>
    <mergeCell ref="I108:K108"/>
    <mergeCell ref="C109:E109"/>
    <mergeCell ref="I109:K109"/>
    <mergeCell ref="C110:E110"/>
    <mergeCell ref="A111:B111"/>
    <mergeCell ref="C111:M111"/>
    <mergeCell ref="A112:B112"/>
    <mergeCell ref="C112:H112"/>
    <mergeCell ref="I112:J112"/>
    <mergeCell ref="K112:Q112"/>
    <mergeCell ref="A113:B113"/>
    <mergeCell ref="C113:R113"/>
  </mergeCells>
  <pageMargins left="0.359722222222222" right="0.359722222222222" top="0.479861111111111" bottom="0.25" header="0.511805555555555" footer="0.511805555555555"/>
  <pageSetup paperSize="9" scale="90" firstPageNumber="0" orientation="portrait" useFirstPageNumber="true" horizontalDpi="300" verticalDpi="300"/>
  <headerFooter/>
  <rowBreaks count="1" manualBreakCount="1">
    <brk id="66"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93366"/>
  </sheetPr>
  <dimension ref="A1:S57"/>
  <sheetViews>
    <sheetView workbookViewId="0">
      <selection activeCell="A1" sqref="A1:H2"/>
    </sheetView>
  </sheetViews>
  <sheetFormatPr defaultColWidth="9" defaultRowHeight="16.5"/>
  <cols>
    <col min="1" max="1" width="10.6857142857143" style="439" customWidth="true"/>
    <col min="2" max="3" width="2.57142857142857" style="88" customWidth="true"/>
    <col min="4" max="4" width="9.98095238095238" style="88" customWidth="true"/>
    <col min="5" max="5" width="5.40952380952381" style="88" customWidth="true"/>
    <col min="6" max="6" width="5.14285714285714" style="88" customWidth="true"/>
    <col min="7" max="7" width="14.9714285714286" style="88" customWidth="true"/>
    <col min="8" max="8" width="45.4285714285714" style="94" customWidth="true"/>
    <col min="9" max="9" width="3.83809523809524" style="84" customWidth="true"/>
    <col min="10" max="251" width="8.83809523809524" style="84" customWidth="true"/>
    <col min="252" max="257" width="7.98095238095238" style="84" customWidth="true"/>
    <col min="258" max="1025" width="7.98095238095238" customWidth="true"/>
  </cols>
  <sheetData>
    <row r="1" s="263" customFormat="true" ht="13.35" customHeight="true" spans="1:8">
      <c r="A1" s="383" t="s">
        <v>488</v>
      </c>
      <c r="B1" s="383"/>
      <c r="C1" s="383"/>
      <c r="D1" s="383"/>
      <c r="E1" s="383"/>
      <c r="F1" s="383"/>
      <c r="G1" s="383"/>
      <c r="H1" s="383"/>
    </row>
    <row r="2" s="263" customFormat="true" ht="13.35" customHeight="true" spans="1:8">
      <c r="A2" s="383"/>
      <c r="B2" s="383"/>
      <c r="C2" s="383"/>
      <c r="D2" s="383"/>
      <c r="E2" s="383"/>
      <c r="F2" s="383"/>
      <c r="G2" s="383"/>
      <c r="H2" s="383"/>
    </row>
    <row r="3" s="263" customFormat="true" ht="13.35" customHeight="true" spans="1:19">
      <c r="A3" s="440" t="s">
        <v>75</v>
      </c>
      <c r="B3" s="403"/>
      <c r="C3" s="403"/>
      <c r="D3" s="403" t="s">
        <v>7</v>
      </c>
      <c r="E3" s="403"/>
      <c r="F3" s="403" t="s">
        <v>8</v>
      </c>
      <c r="G3" s="457" t="s">
        <v>171</v>
      </c>
      <c r="H3" s="482" t="s">
        <v>76</v>
      </c>
      <c r="J3" s="452" t="s">
        <v>253</v>
      </c>
      <c r="K3" s="452"/>
      <c r="L3" s="452"/>
      <c r="M3" s="452"/>
      <c r="N3" s="452"/>
      <c r="O3" s="452"/>
      <c r="P3" s="452"/>
      <c r="S3" s="496"/>
    </row>
    <row r="4" s="263" customFormat="true" ht="13.35" customHeight="true" spans="1:16">
      <c r="A4" s="440"/>
      <c r="B4" s="403"/>
      <c r="C4" s="403"/>
      <c r="D4" s="385"/>
      <c r="E4" s="403"/>
      <c r="F4" s="403"/>
      <c r="G4" s="457"/>
      <c r="H4" s="459"/>
      <c r="J4" s="452" t="s">
        <v>254</v>
      </c>
      <c r="K4" s="452"/>
      <c r="L4" s="452"/>
      <c r="M4" s="452"/>
      <c r="N4" s="452"/>
      <c r="O4" s="452"/>
      <c r="P4" s="452"/>
    </row>
    <row r="5" s="263" customFormat="true" ht="13.35" customHeight="true" spans="1:16">
      <c r="A5" s="441"/>
      <c r="B5" s="403"/>
      <c r="C5" s="385"/>
      <c r="D5" s="471"/>
      <c r="E5" s="483"/>
      <c r="F5" s="460"/>
      <c r="G5" s="461"/>
      <c r="H5" s="459"/>
      <c r="J5" s="452" t="s">
        <v>255</v>
      </c>
      <c r="K5" s="452"/>
      <c r="L5" s="452"/>
      <c r="M5" s="452"/>
      <c r="N5" s="452"/>
      <c r="O5" s="452"/>
      <c r="P5" s="452"/>
    </row>
    <row r="6" s="263" customFormat="true" ht="13.35" customHeight="true" spans="1:16">
      <c r="A6" s="440" t="s">
        <v>489</v>
      </c>
      <c r="B6" s="401" t="s">
        <v>78</v>
      </c>
      <c r="C6" s="472"/>
      <c r="D6" s="473">
        <v>36007</v>
      </c>
      <c r="E6" s="484" t="s">
        <v>42</v>
      </c>
      <c r="F6" s="485"/>
      <c r="G6" s="462"/>
      <c r="H6" s="486" t="s">
        <v>490</v>
      </c>
      <c r="J6" s="453"/>
      <c r="K6" s="453"/>
      <c r="L6" s="453"/>
      <c r="M6" s="453"/>
      <c r="N6" s="453"/>
      <c r="O6" s="453"/>
      <c r="P6" s="94"/>
    </row>
    <row r="7" s="263" customFormat="true" ht="13.35" customHeight="true" spans="1:16">
      <c r="A7" s="440" t="s">
        <v>491</v>
      </c>
      <c r="B7" s="401" t="s">
        <v>78</v>
      </c>
      <c r="C7" s="474" t="s">
        <v>84</v>
      </c>
      <c r="D7" s="475">
        <v>42681</v>
      </c>
      <c r="E7" s="475" t="s">
        <v>9</v>
      </c>
      <c r="F7" s="485">
        <f ca="1" t="shared" ref="F7:F46" si="0">IF(D7&lt;=0,"",((TODAY()-D7)/365.25))</f>
        <v>4.40520191649555</v>
      </c>
      <c r="G7" s="462" t="s">
        <v>492</v>
      </c>
      <c r="H7" s="459" t="s">
        <v>493</v>
      </c>
      <c r="J7" s="454" t="s">
        <v>82</v>
      </c>
      <c r="K7" s="454"/>
      <c r="L7" s="454"/>
      <c r="M7" s="454"/>
      <c r="N7" s="454"/>
      <c r="O7" s="454"/>
      <c r="P7" s="94"/>
    </row>
    <row r="8" s="263" customFormat="true" ht="13.35" customHeight="true" spans="1:16">
      <c r="A8" s="440" t="s">
        <v>494</v>
      </c>
      <c r="B8" s="401" t="s">
        <v>78</v>
      </c>
      <c r="C8" s="474" t="s">
        <v>84</v>
      </c>
      <c r="D8" s="475">
        <v>42899</v>
      </c>
      <c r="E8" s="475" t="s">
        <v>495</v>
      </c>
      <c r="F8" s="485">
        <f ca="1" t="shared" si="0"/>
        <v>3.80835044490075</v>
      </c>
      <c r="G8" s="462" t="s">
        <v>492</v>
      </c>
      <c r="H8" s="458" t="s">
        <v>40</v>
      </c>
      <c r="J8" s="455" t="s">
        <v>256</v>
      </c>
      <c r="K8" s="455"/>
      <c r="L8" s="455"/>
      <c r="M8" s="263" t="s">
        <v>257</v>
      </c>
      <c r="P8" s="94"/>
    </row>
    <row r="9" s="263" customFormat="true" ht="13.35" customHeight="true" spans="1:16">
      <c r="A9" s="440" t="s">
        <v>496</v>
      </c>
      <c r="B9" s="401" t="s">
        <v>78</v>
      </c>
      <c r="C9" s="474" t="s">
        <v>84</v>
      </c>
      <c r="D9" s="475">
        <v>41759</v>
      </c>
      <c r="E9" s="475" t="s">
        <v>43</v>
      </c>
      <c r="F9" s="485">
        <f ca="1" t="shared" si="0"/>
        <v>6.92950034223135</v>
      </c>
      <c r="G9" s="462" t="s">
        <v>492</v>
      </c>
      <c r="H9" s="458" t="s">
        <v>40</v>
      </c>
      <c r="J9" s="456" t="s">
        <v>90</v>
      </c>
      <c r="K9" s="456"/>
      <c r="L9" s="456"/>
      <c r="M9" s="263" t="s">
        <v>497</v>
      </c>
      <c r="P9" s="94"/>
    </row>
    <row r="10" s="263" customFormat="true" ht="13.35" customHeight="true" spans="1:16">
      <c r="A10" s="440" t="s">
        <v>498</v>
      </c>
      <c r="B10" s="401" t="s">
        <v>78</v>
      </c>
      <c r="C10" s="474" t="s">
        <v>84</v>
      </c>
      <c r="D10" s="475">
        <v>41996</v>
      </c>
      <c r="E10" s="475" t="s">
        <v>43</v>
      </c>
      <c r="F10" s="485">
        <f ca="1" t="shared" si="0"/>
        <v>6.28062970568104</v>
      </c>
      <c r="G10" s="462" t="s">
        <v>492</v>
      </c>
      <c r="H10" s="458" t="s">
        <v>40</v>
      </c>
      <c r="J10" s="449"/>
      <c r="P10" s="94"/>
    </row>
    <row r="11" s="263" customFormat="true" ht="13.35" customHeight="true" spans="1:19">
      <c r="A11" s="440" t="s">
        <v>499</v>
      </c>
      <c r="B11" s="401" t="s">
        <v>78</v>
      </c>
      <c r="C11" s="474" t="s">
        <v>84</v>
      </c>
      <c r="D11" s="475">
        <v>42199</v>
      </c>
      <c r="E11" s="475" t="s">
        <v>495</v>
      </c>
      <c r="F11" s="485">
        <f ca="1" t="shared" si="0"/>
        <v>5.72484599589322</v>
      </c>
      <c r="G11" s="462" t="s">
        <v>492</v>
      </c>
      <c r="H11" s="458" t="s">
        <v>40</v>
      </c>
      <c r="J11" s="454" t="s">
        <v>500</v>
      </c>
      <c r="K11" s="454"/>
      <c r="L11" s="454"/>
      <c r="M11" s="454"/>
      <c r="N11" s="454"/>
      <c r="O11" s="454"/>
      <c r="P11" s="94"/>
      <c r="S11"/>
    </row>
    <row r="12" s="263" customFormat="true" ht="13.35" customHeight="true" spans="1:19">
      <c r="A12" s="440" t="s">
        <v>501</v>
      </c>
      <c r="B12" s="401" t="s">
        <v>78</v>
      </c>
      <c r="C12" s="474" t="s">
        <v>84</v>
      </c>
      <c r="D12" s="475">
        <v>42570</v>
      </c>
      <c r="E12" s="475" t="s">
        <v>43</v>
      </c>
      <c r="F12" s="485">
        <f ca="1" t="shared" si="0"/>
        <v>4.70910335386721</v>
      </c>
      <c r="G12" s="462" t="s">
        <v>492</v>
      </c>
      <c r="H12" s="458" t="s">
        <v>40</v>
      </c>
      <c r="J12" s="454"/>
      <c r="K12" s="454"/>
      <c r="L12" s="454"/>
      <c r="M12" s="454"/>
      <c r="N12" s="454"/>
      <c r="O12" s="454"/>
      <c r="P12" s="94"/>
      <c r="S12"/>
    </row>
    <row r="13" s="263" customFormat="true" ht="13.35" customHeight="true" spans="1:16">
      <c r="A13" s="440" t="s">
        <v>502</v>
      </c>
      <c r="B13" s="401" t="s">
        <v>78</v>
      </c>
      <c r="C13" s="474" t="s">
        <v>84</v>
      </c>
      <c r="D13" s="475">
        <v>41479</v>
      </c>
      <c r="E13" s="475" t="s">
        <v>43</v>
      </c>
      <c r="F13" s="485">
        <f ca="1" t="shared" si="0"/>
        <v>7.69609856262834</v>
      </c>
      <c r="G13" s="462" t="s">
        <v>492</v>
      </c>
      <c r="H13" s="458" t="s">
        <v>40</v>
      </c>
      <c r="J13" s="153" t="s">
        <v>503</v>
      </c>
      <c r="K13" s="153"/>
      <c r="L13" s="153"/>
      <c r="M13" s="153"/>
      <c r="P13" s="94"/>
    </row>
    <row r="14" s="263" customFormat="true" ht="13.35" customHeight="true" spans="1:10">
      <c r="A14" s="440" t="s">
        <v>504</v>
      </c>
      <c r="B14" s="401" t="s">
        <v>78</v>
      </c>
      <c r="C14" s="474" t="s">
        <v>84</v>
      </c>
      <c r="D14" s="475">
        <v>41926</v>
      </c>
      <c r="E14" s="475" t="s">
        <v>43</v>
      </c>
      <c r="F14" s="485">
        <f ca="1" t="shared" si="0"/>
        <v>6.47227926078029</v>
      </c>
      <c r="G14" s="462" t="s">
        <v>492</v>
      </c>
      <c r="H14" s="458" t="s">
        <v>40</v>
      </c>
      <c r="J14" s="469"/>
    </row>
    <row r="15" s="263" customFormat="true" ht="13.35" customHeight="true" spans="1:8">
      <c r="A15" s="440" t="s">
        <v>505</v>
      </c>
      <c r="B15" s="401" t="s">
        <v>78</v>
      </c>
      <c r="C15" s="474" t="s">
        <v>84</v>
      </c>
      <c r="D15" s="476">
        <v>43518</v>
      </c>
      <c r="E15" s="475" t="s">
        <v>495</v>
      </c>
      <c r="F15" s="485">
        <f ca="1" t="shared" si="0"/>
        <v>2.11362080766598</v>
      </c>
      <c r="G15" s="462" t="s">
        <v>492</v>
      </c>
      <c r="H15" s="458" t="s">
        <v>40</v>
      </c>
    </row>
    <row r="16" s="263" customFormat="true" ht="13.35" customHeight="true" spans="1:11">
      <c r="A16" s="440" t="s">
        <v>506</v>
      </c>
      <c r="B16" s="401" t="s">
        <v>78</v>
      </c>
      <c r="C16" s="474" t="s">
        <v>84</v>
      </c>
      <c r="D16" s="475">
        <v>42320</v>
      </c>
      <c r="E16" s="475" t="s">
        <v>495</v>
      </c>
      <c r="F16" s="485">
        <f ca="1" t="shared" si="0"/>
        <v>5.39356605065024</v>
      </c>
      <c r="G16" s="462" t="s">
        <v>492</v>
      </c>
      <c r="H16" s="458" t="s">
        <v>40</v>
      </c>
      <c r="J16" s="469"/>
      <c r="K16" s="469"/>
    </row>
    <row r="17" s="263" customFormat="true" ht="13.35" customHeight="true" spans="1:10">
      <c r="A17" s="440" t="s">
        <v>507</v>
      </c>
      <c r="B17" s="401" t="s">
        <v>78</v>
      </c>
      <c r="C17" s="474" t="s">
        <v>84</v>
      </c>
      <c r="D17" s="475">
        <v>43076</v>
      </c>
      <c r="E17" s="475" t="s">
        <v>495</v>
      </c>
      <c r="F17" s="485">
        <f ca="1" t="shared" si="0"/>
        <v>3.32375085557837</v>
      </c>
      <c r="G17" s="462" t="s">
        <v>492</v>
      </c>
      <c r="H17" s="487" t="s">
        <v>508</v>
      </c>
      <c r="J17" s="469"/>
    </row>
    <row r="18" s="263" customFormat="true" ht="13.35" customHeight="true" spans="1:8">
      <c r="A18" s="477" t="s">
        <v>509</v>
      </c>
      <c r="B18" s="401" t="s">
        <v>78</v>
      </c>
      <c r="C18" s="474" t="s">
        <v>84</v>
      </c>
      <c r="D18" s="475">
        <v>42398</v>
      </c>
      <c r="E18" s="475" t="s">
        <v>495</v>
      </c>
      <c r="F18" s="485">
        <f ca="1" t="shared" si="0"/>
        <v>5.18001368925394</v>
      </c>
      <c r="G18" s="462" t="s">
        <v>492</v>
      </c>
      <c r="H18" s="458" t="s">
        <v>40</v>
      </c>
    </row>
    <row r="19" s="263" customFormat="true" ht="13.35" customHeight="true" spans="1:11">
      <c r="A19" s="478" t="s">
        <v>510</v>
      </c>
      <c r="B19" s="401" t="s">
        <v>78</v>
      </c>
      <c r="C19" s="474" t="s">
        <v>84</v>
      </c>
      <c r="D19" s="476">
        <v>42475</v>
      </c>
      <c r="E19" s="475" t="s">
        <v>43</v>
      </c>
      <c r="F19" s="485">
        <f ca="1" t="shared" si="0"/>
        <v>4.96919917864476</v>
      </c>
      <c r="G19" s="462" t="s">
        <v>492</v>
      </c>
      <c r="H19" s="458" t="s">
        <v>40</v>
      </c>
      <c r="J19" s="469"/>
      <c r="K19" s="469"/>
    </row>
    <row r="20" s="263" customFormat="true" ht="13.35" customHeight="true" spans="1:8">
      <c r="A20" s="478" t="s">
        <v>511</v>
      </c>
      <c r="B20" s="401" t="s">
        <v>78</v>
      </c>
      <c r="C20" s="474" t="s">
        <v>84</v>
      </c>
      <c r="D20" s="476">
        <v>42122</v>
      </c>
      <c r="E20" s="475" t="s">
        <v>43</v>
      </c>
      <c r="F20" s="485">
        <f ca="1" t="shared" si="0"/>
        <v>5.9356605065024</v>
      </c>
      <c r="G20" s="462" t="s">
        <v>492</v>
      </c>
      <c r="H20" s="458" t="s">
        <v>40</v>
      </c>
    </row>
    <row r="21" ht="13.35" customHeight="true" spans="1:8">
      <c r="A21" s="478" t="s">
        <v>512</v>
      </c>
      <c r="B21" s="401" t="s">
        <v>78</v>
      </c>
      <c r="C21" s="474" t="s">
        <v>84</v>
      </c>
      <c r="D21" s="476">
        <v>42818</v>
      </c>
      <c r="E21" s="475" t="s">
        <v>495</v>
      </c>
      <c r="F21" s="485">
        <f ca="1" t="shared" si="0"/>
        <v>4.03011635865845</v>
      </c>
      <c r="G21" s="462" t="s">
        <v>492</v>
      </c>
      <c r="H21" s="458" t="s">
        <v>40</v>
      </c>
    </row>
    <row r="22" ht="13.35" customHeight="true" spans="1:17">
      <c r="A22" s="478" t="s">
        <v>513</v>
      </c>
      <c r="B22" s="401" t="s">
        <v>78</v>
      </c>
      <c r="C22" s="474" t="s">
        <v>84</v>
      </c>
      <c r="D22" s="476">
        <v>42748</v>
      </c>
      <c r="E22" s="475" t="s">
        <v>495</v>
      </c>
      <c r="F22" s="485">
        <f ca="1" t="shared" si="0"/>
        <v>4.2217659137577</v>
      </c>
      <c r="G22" s="462" t="s">
        <v>492</v>
      </c>
      <c r="H22" s="458" t="s">
        <v>40</v>
      </c>
      <c r="J22" s="452" t="s">
        <v>514</v>
      </c>
      <c r="K22" s="452"/>
      <c r="L22" s="452"/>
      <c r="M22" s="452"/>
      <c r="N22" s="452"/>
      <c r="O22" s="452"/>
      <c r="P22" s="452"/>
      <c r="Q22" s="452"/>
    </row>
    <row r="23" ht="13.35" customHeight="true" spans="1:17">
      <c r="A23" s="478" t="s">
        <v>515</v>
      </c>
      <c r="B23" s="401" t="s">
        <v>78</v>
      </c>
      <c r="C23" s="474" t="s">
        <v>84</v>
      </c>
      <c r="D23" s="476">
        <v>43143</v>
      </c>
      <c r="E23" s="475" t="s">
        <v>495</v>
      </c>
      <c r="F23" s="485">
        <f ca="1" t="shared" si="0"/>
        <v>3.14031485284052</v>
      </c>
      <c r="G23" s="462" t="s">
        <v>492</v>
      </c>
      <c r="H23" s="458" t="s">
        <v>40</v>
      </c>
      <c r="J23" s="452"/>
      <c r="K23" s="452"/>
      <c r="L23" s="452"/>
      <c r="M23" s="452"/>
      <c r="N23" s="452"/>
      <c r="O23" s="452"/>
      <c r="P23" s="452"/>
      <c r="Q23" s="452"/>
    </row>
    <row r="24" ht="13.35" customHeight="true" spans="1:8">
      <c r="A24" s="478" t="s">
        <v>516</v>
      </c>
      <c r="B24" s="401" t="s">
        <v>78</v>
      </c>
      <c r="C24" s="474" t="s">
        <v>84</v>
      </c>
      <c r="D24" s="476">
        <v>43210</v>
      </c>
      <c r="E24" s="475" t="s">
        <v>43</v>
      </c>
      <c r="F24" s="485">
        <f ca="1" t="shared" si="0"/>
        <v>2.95687885010267</v>
      </c>
      <c r="G24" s="462" t="s">
        <v>492</v>
      </c>
      <c r="H24" s="458" t="s">
        <v>40</v>
      </c>
    </row>
    <row r="25" ht="13.35" customHeight="true" spans="1:8">
      <c r="A25" s="478" t="s">
        <v>517</v>
      </c>
      <c r="B25" s="401" t="s">
        <v>78</v>
      </c>
      <c r="C25" s="474" t="s">
        <v>84</v>
      </c>
      <c r="D25" s="476">
        <v>43000</v>
      </c>
      <c r="E25" s="475" t="s">
        <v>43</v>
      </c>
      <c r="F25" s="488">
        <f ca="1" t="shared" si="0"/>
        <v>3.53182751540041</v>
      </c>
      <c r="G25" s="489" t="s">
        <v>492</v>
      </c>
      <c r="H25" s="490" t="s">
        <v>40</v>
      </c>
    </row>
    <row r="26" ht="13.35" customHeight="true" spans="1:8">
      <c r="A26" s="479"/>
      <c r="B26" s="480"/>
      <c r="C26" s="480"/>
      <c r="D26" s="480"/>
      <c r="E26" s="480"/>
      <c r="F26" s="491" t="str">
        <f ca="1" t="shared" si="0"/>
        <v/>
      </c>
      <c r="G26" s="480"/>
      <c r="H26" s="458"/>
    </row>
    <row r="27" ht="13.35" customHeight="true" spans="1:11">
      <c r="A27" s="479" t="s">
        <v>518</v>
      </c>
      <c r="B27" s="401" t="s">
        <v>78</v>
      </c>
      <c r="C27" s="474" t="s">
        <v>84</v>
      </c>
      <c r="D27" s="475">
        <v>43208</v>
      </c>
      <c r="E27" s="361"/>
      <c r="F27" s="491">
        <f ca="1" t="shared" si="0"/>
        <v>2.96235455167693</v>
      </c>
      <c r="G27" s="480" t="s">
        <v>519</v>
      </c>
      <c r="H27" s="492" t="s">
        <v>40</v>
      </c>
      <c r="K27"/>
    </row>
    <row r="28" ht="13.35" customHeight="true" spans="1:11">
      <c r="A28" s="479" t="s">
        <v>520</v>
      </c>
      <c r="B28" s="401" t="s">
        <v>78</v>
      </c>
      <c r="C28" s="480"/>
      <c r="D28" s="475">
        <v>43713</v>
      </c>
      <c r="E28" s="361"/>
      <c r="F28" s="491">
        <f ca="1" t="shared" si="0"/>
        <v>1.57973990417522</v>
      </c>
      <c r="G28" s="480" t="s">
        <v>519</v>
      </c>
      <c r="H28" s="492" t="s">
        <v>40</v>
      </c>
      <c r="K28" s="494"/>
    </row>
    <row r="29" ht="13.35" customHeight="true" spans="1:11">
      <c r="A29" s="479" t="s">
        <v>521</v>
      </c>
      <c r="B29" s="401" t="s">
        <v>78</v>
      </c>
      <c r="C29" s="480"/>
      <c r="D29" s="475">
        <v>44165</v>
      </c>
      <c r="E29" s="361"/>
      <c r="F29" s="491">
        <f ca="1" t="shared" si="0"/>
        <v>0.342231348391513</v>
      </c>
      <c r="G29" s="480" t="s">
        <v>519</v>
      </c>
      <c r="H29" s="492" t="s">
        <v>40</v>
      </c>
      <c r="K29" s="494"/>
    </row>
    <row r="30" ht="13.35" customHeight="true" spans="1:11">
      <c r="A30" s="479" t="s">
        <v>522</v>
      </c>
      <c r="B30" s="401" t="s">
        <v>78</v>
      </c>
      <c r="C30" s="480"/>
      <c r="D30" s="475">
        <v>43868</v>
      </c>
      <c r="E30" s="361"/>
      <c r="F30" s="491">
        <f ca="1" t="shared" si="0"/>
        <v>1.15537303216975</v>
      </c>
      <c r="G30" s="480" t="s">
        <v>519</v>
      </c>
      <c r="H30" s="492" t="s">
        <v>40</v>
      </c>
      <c r="K30" s="494"/>
    </row>
    <row r="31" ht="13.35" customHeight="true" spans="1:8">
      <c r="A31" s="479" t="s">
        <v>523</v>
      </c>
      <c r="B31" s="401" t="s">
        <v>78</v>
      </c>
      <c r="C31" s="474" t="s">
        <v>84</v>
      </c>
      <c r="D31" s="475">
        <v>43762</v>
      </c>
      <c r="E31" s="361"/>
      <c r="F31" s="491">
        <f ca="1" t="shared" si="0"/>
        <v>1.44558521560575</v>
      </c>
      <c r="G31" s="480" t="s">
        <v>519</v>
      </c>
      <c r="H31" s="492" t="s">
        <v>40</v>
      </c>
    </row>
    <row r="32" ht="13.35" customHeight="true" spans="1:12">
      <c r="A32" s="479" t="s">
        <v>524</v>
      </c>
      <c r="B32" s="401" t="s">
        <v>78</v>
      </c>
      <c r="C32" s="474" t="s">
        <v>84</v>
      </c>
      <c r="D32" s="475">
        <v>43448</v>
      </c>
      <c r="E32" s="361"/>
      <c r="F32" s="491">
        <f ca="1" t="shared" si="0"/>
        <v>2.30527036276523</v>
      </c>
      <c r="G32" s="480" t="s">
        <v>519</v>
      </c>
      <c r="H32" s="492" t="s">
        <v>40</v>
      </c>
      <c r="L32" s="495"/>
    </row>
    <row r="33" ht="13.35" customHeight="true" spans="1:8">
      <c r="A33" s="479" t="s">
        <v>525</v>
      </c>
      <c r="B33" s="401" t="s">
        <v>78</v>
      </c>
      <c r="C33" s="480"/>
      <c r="D33" s="475">
        <v>43553</v>
      </c>
      <c r="E33" s="361"/>
      <c r="F33" s="491">
        <f ca="1" t="shared" si="0"/>
        <v>2.01779603011636</v>
      </c>
      <c r="G33" s="480" t="s">
        <v>519</v>
      </c>
      <c r="H33" s="492" t="s">
        <v>40</v>
      </c>
    </row>
    <row r="34" ht="13.35" customHeight="true" spans="1:8">
      <c r="A34" s="479" t="s">
        <v>526</v>
      </c>
      <c r="B34" s="401" t="s">
        <v>78</v>
      </c>
      <c r="C34" s="480"/>
      <c r="D34" s="475">
        <v>44224</v>
      </c>
      <c r="E34" s="361"/>
      <c r="F34" s="491">
        <f ca="1" t="shared" si="0"/>
        <v>0.180698151950719</v>
      </c>
      <c r="G34" s="480" t="s">
        <v>519</v>
      </c>
      <c r="H34" s="492" t="s">
        <v>40</v>
      </c>
    </row>
    <row r="35" ht="13.35" customHeight="true" spans="1:8">
      <c r="A35" s="479" t="s">
        <v>527</v>
      </c>
      <c r="B35" s="401" t="s">
        <v>78</v>
      </c>
      <c r="C35" s="480"/>
      <c r="D35" s="475">
        <v>43271</v>
      </c>
      <c r="E35" s="361"/>
      <c r="F35" s="491">
        <f ca="1" t="shared" si="0"/>
        <v>2.78986995208761</v>
      </c>
      <c r="G35" s="480" t="s">
        <v>519</v>
      </c>
      <c r="H35" s="492" t="s">
        <v>40</v>
      </c>
    </row>
    <row r="36" ht="13.35" customHeight="true" spans="1:8">
      <c r="A36" s="479" t="s">
        <v>528</v>
      </c>
      <c r="B36" s="401" t="s">
        <v>78</v>
      </c>
      <c r="C36" s="480"/>
      <c r="D36" s="475">
        <v>44042</v>
      </c>
      <c r="E36" s="361"/>
      <c r="F36" s="491">
        <f ca="1" t="shared" si="0"/>
        <v>0.678986995208761</v>
      </c>
      <c r="G36" s="480" t="s">
        <v>519</v>
      </c>
      <c r="H36" s="492" t="s">
        <v>40</v>
      </c>
    </row>
    <row r="37" ht="13.35" customHeight="true" spans="1:8">
      <c r="A37" s="479" t="s">
        <v>529</v>
      </c>
      <c r="B37" s="401" t="s">
        <v>78</v>
      </c>
      <c r="C37" s="480"/>
      <c r="D37" s="475">
        <v>44089</v>
      </c>
      <c r="E37" s="361"/>
      <c r="F37" s="491">
        <f ca="1" t="shared" si="0"/>
        <v>0.550308008213552</v>
      </c>
      <c r="G37" s="480" t="s">
        <v>519</v>
      </c>
      <c r="H37" s="492" t="s">
        <v>530</v>
      </c>
    </row>
    <row r="38" ht="13.35" customHeight="true" spans="1:8">
      <c r="A38" s="479" t="s">
        <v>531</v>
      </c>
      <c r="B38" s="401" t="s">
        <v>78</v>
      </c>
      <c r="C38" s="474" t="s">
        <v>84</v>
      </c>
      <c r="D38" s="475">
        <v>42878</v>
      </c>
      <c r="E38" s="361" t="s">
        <v>532</v>
      </c>
      <c r="F38" s="491">
        <f ca="1" t="shared" si="0"/>
        <v>3.86584531143053</v>
      </c>
      <c r="G38" s="480" t="s">
        <v>519</v>
      </c>
      <c r="H38" s="492" t="s">
        <v>40</v>
      </c>
    </row>
    <row r="39" ht="13.35" customHeight="true" spans="1:8">
      <c r="A39" s="479" t="s">
        <v>533</v>
      </c>
      <c r="B39" s="401" t="s">
        <v>78</v>
      </c>
      <c r="C39" s="480"/>
      <c r="D39" s="475">
        <v>43390</v>
      </c>
      <c r="E39" s="361"/>
      <c r="F39" s="491">
        <f ca="1" t="shared" si="0"/>
        <v>2.46406570841889</v>
      </c>
      <c r="G39" s="480" t="s">
        <v>519</v>
      </c>
      <c r="H39" s="492" t="s">
        <v>40</v>
      </c>
    </row>
    <row r="40" ht="13.35" customHeight="true" spans="1:8">
      <c r="A40" s="479" t="s">
        <v>534</v>
      </c>
      <c r="B40" s="401" t="s">
        <v>78</v>
      </c>
      <c r="C40" s="474" t="s">
        <v>84</v>
      </c>
      <c r="D40" s="475">
        <v>44008</v>
      </c>
      <c r="E40" s="361"/>
      <c r="F40" s="491">
        <f ca="1" t="shared" si="0"/>
        <v>0.772073921971253</v>
      </c>
      <c r="G40" s="480" t="s">
        <v>519</v>
      </c>
      <c r="H40" s="492" t="s">
        <v>40</v>
      </c>
    </row>
    <row r="41" ht="13.35" customHeight="true" spans="1:8">
      <c r="A41" s="479" t="s">
        <v>535</v>
      </c>
      <c r="B41" s="401" t="s">
        <v>78</v>
      </c>
      <c r="C41" s="474" t="s">
        <v>84</v>
      </c>
      <c r="D41" s="475">
        <v>43811</v>
      </c>
      <c r="E41" s="361"/>
      <c r="F41" s="491">
        <f ca="1" t="shared" si="0"/>
        <v>1.31143052703628</v>
      </c>
      <c r="G41" s="480" t="s">
        <v>519</v>
      </c>
      <c r="H41" s="492" t="s">
        <v>40</v>
      </c>
    </row>
    <row r="42" ht="13.35" customHeight="true" spans="1:8">
      <c r="A42" s="479" t="s">
        <v>536</v>
      </c>
      <c r="B42" s="401" t="s">
        <v>78</v>
      </c>
      <c r="C42" s="474" t="s">
        <v>84</v>
      </c>
      <c r="D42" s="475">
        <v>43931</v>
      </c>
      <c r="E42" s="361"/>
      <c r="F42" s="491">
        <f ca="1" t="shared" si="0"/>
        <v>0.982888432580424</v>
      </c>
      <c r="G42" s="480" t="s">
        <v>519</v>
      </c>
      <c r="H42" s="487" t="s">
        <v>537</v>
      </c>
    </row>
    <row r="43" ht="13.35" customHeight="true" spans="1:8">
      <c r="A43" s="479" t="s">
        <v>538</v>
      </c>
      <c r="B43" s="401" t="s">
        <v>78</v>
      </c>
      <c r="C43" s="474" t="s">
        <v>84</v>
      </c>
      <c r="D43" s="475">
        <v>43510</v>
      </c>
      <c r="E43" s="361"/>
      <c r="F43" s="491">
        <f ca="1" t="shared" si="0"/>
        <v>2.13552361396304</v>
      </c>
      <c r="G43" s="480" t="s">
        <v>519</v>
      </c>
      <c r="H43" s="492" t="s">
        <v>40</v>
      </c>
    </row>
    <row r="44" ht="13.35" customHeight="true" spans="1:8">
      <c r="A44" s="479" t="s">
        <v>539</v>
      </c>
      <c r="B44" s="401" t="s">
        <v>78</v>
      </c>
      <c r="C44" s="480"/>
      <c r="D44" s="475">
        <v>43335</v>
      </c>
      <c r="E44" s="361"/>
      <c r="F44" s="491">
        <f ca="1" t="shared" si="0"/>
        <v>2.61464750171116</v>
      </c>
      <c r="G44" s="480" t="s">
        <v>519</v>
      </c>
      <c r="H44" s="492" t="s">
        <v>540</v>
      </c>
    </row>
    <row r="45" ht="13.35" customHeight="true" spans="1:8">
      <c r="A45" s="479" t="s">
        <v>541</v>
      </c>
      <c r="B45" s="401" t="s">
        <v>78</v>
      </c>
      <c r="C45" s="474" t="s">
        <v>84</v>
      </c>
      <c r="D45" s="475">
        <v>43683</v>
      </c>
      <c r="E45" s="361"/>
      <c r="F45" s="491">
        <f ca="1" t="shared" si="0"/>
        <v>1.66187542778919</v>
      </c>
      <c r="G45" s="480" t="s">
        <v>519</v>
      </c>
      <c r="H45" s="492" t="s">
        <v>40</v>
      </c>
    </row>
    <row r="46" ht="13.35" customHeight="true" spans="1:8">
      <c r="A46" s="479" t="s">
        <v>542</v>
      </c>
      <c r="B46" s="401" t="s">
        <v>78</v>
      </c>
      <c r="C46" s="474" t="s">
        <v>84</v>
      </c>
      <c r="D46" s="475">
        <v>43609</v>
      </c>
      <c r="E46" s="361"/>
      <c r="F46" s="491">
        <f ca="1" t="shared" si="0"/>
        <v>1.86447638603696</v>
      </c>
      <c r="G46" s="480" t="s">
        <v>519</v>
      </c>
      <c r="H46" s="492" t="s">
        <v>40</v>
      </c>
    </row>
    <row r="47" ht="13.35" customHeight="true" spans="1:8">
      <c r="A47" s="479"/>
      <c r="B47" s="480"/>
      <c r="C47" s="480"/>
      <c r="D47" s="480"/>
      <c r="E47" s="480"/>
      <c r="F47" s="480"/>
      <c r="G47" s="480"/>
      <c r="H47" s="458"/>
    </row>
    <row r="48" ht="13.35" customHeight="true" spans="1:11">
      <c r="A48" s="481" t="s">
        <v>543</v>
      </c>
      <c r="B48" s="480"/>
      <c r="C48" s="480"/>
      <c r="D48" s="481" t="s">
        <v>544</v>
      </c>
      <c r="E48" s="480" t="s">
        <v>42</v>
      </c>
      <c r="F48" s="480"/>
      <c r="G48" s="480" t="s">
        <v>545</v>
      </c>
      <c r="H48" s="493" t="s">
        <v>546</v>
      </c>
      <c r="K48"/>
    </row>
    <row r="49" ht="13.35" customHeight="true" spans="1:11">
      <c r="A49" s="481" t="s">
        <v>543</v>
      </c>
      <c r="B49" s="480"/>
      <c r="C49" s="480"/>
      <c r="D49" s="481" t="s">
        <v>544</v>
      </c>
      <c r="E49" s="480" t="s">
        <v>42</v>
      </c>
      <c r="F49" s="480"/>
      <c r="G49" s="480" t="s">
        <v>545</v>
      </c>
      <c r="H49" s="493" t="s">
        <v>546</v>
      </c>
      <c r="K49"/>
    </row>
    <row r="50" ht="13.35" customHeight="true" spans="1:8">
      <c r="A50" s="481" t="s">
        <v>543</v>
      </c>
      <c r="B50" s="480"/>
      <c r="C50" s="480"/>
      <c r="D50" s="481" t="s">
        <v>544</v>
      </c>
      <c r="E50" s="480" t="s">
        <v>42</v>
      </c>
      <c r="F50" s="480"/>
      <c r="G50" s="480" t="s">
        <v>545</v>
      </c>
      <c r="H50" s="493" t="s">
        <v>546</v>
      </c>
    </row>
    <row r="51" ht="13.35" customHeight="true" spans="1:8">
      <c r="A51" s="481" t="s">
        <v>543</v>
      </c>
      <c r="B51" s="480"/>
      <c r="C51" s="480"/>
      <c r="D51" s="481" t="s">
        <v>544</v>
      </c>
      <c r="E51" s="480" t="s">
        <v>42</v>
      </c>
      <c r="F51" s="480"/>
      <c r="G51" s="480" t="s">
        <v>545</v>
      </c>
      <c r="H51" s="493" t="s">
        <v>546</v>
      </c>
    </row>
    <row r="52" ht="13.35" customHeight="true" spans="1:8">
      <c r="A52" s="481" t="s">
        <v>543</v>
      </c>
      <c r="B52" s="480"/>
      <c r="C52" s="480"/>
      <c r="D52" s="481" t="s">
        <v>544</v>
      </c>
      <c r="E52" s="480" t="s">
        <v>42</v>
      </c>
      <c r="F52" s="480"/>
      <c r="G52" s="480" t="s">
        <v>545</v>
      </c>
      <c r="H52" s="493" t="s">
        <v>546</v>
      </c>
    </row>
    <row r="53" ht="13.35" customHeight="true" spans="1:8">
      <c r="A53" s="481" t="s">
        <v>543</v>
      </c>
      <c r="B53" s="480"/>
      <c r="C53" s="480"/>
      <c r="D53" s="481" t="s">
        <v>544</v>
      </c>
      <c r="E53" s="480" t="s">
        <v>42</v>
      </c>
      <c r="F53" s="480"/>
      <c r="G53" s="480" t="s">
        <v>545</v>
      </c>
      <c r="H53" s="493" t="s">
        <v>546</v>
      </c>
    </row>
    <row r="54" ht="13.35" customHeight="true" spans="1:8">
      <c r="A54" s="481" t="s">
        <v>543</v>
      </c>
      <c r="B54" s="480"/>
      <c r="C54" s="480"/>
      <c r="D54" s="481" t="s">
        <v>544</v>
      </c>
      <c r="E54" s="480" t="s">
        <v>42</v>
      </c>
      <c r="F54" s="480"/>
      <c r="G54" s="480" t="s">
        <v>545</v>
      </c>
      <c r="H54" s="493" t="s">
        <v>546</v>
      </c>
    </row>
    <row r="55" ht="13.35" customHeight="true" spans="1:8">
      <c r="A55" s="481" t="s">
        <v>543</v>
      </c>
      <c r="B55" s="480"/>
      <c r="C55" s="480"/>
      <c r="D55" s="481" t="s">
        <v>544</v>
      </c>
      <c r="E55" s="480" t="s">
        <v>42</v>
      </c>
      <c r="F55" s="480"/>
      <c r="G55" s="480" t="s">
        <v>545</v>
      </c>
      <c r="H55" s="493" t="s">
        <v>546</v>
      </c>
    </row>
    <row r="56" ht="13.35" customHeight="true" spans="1:8">
      <c r="A56" s="481" t="s">
        <v>543</v>
      </c>
      <c r="B56" s="480"/>
      <c r="C56" s="480"/>
      <c r="D56" s="481" t="s">
        <v>544</v>
      </c>
      <c r="E56" s="480" t="s">
        <v>42</v>
      </c>
      <c r="F56" s="480"/>
      <c r="G56" s="480" t="s">
        <v>545</v>
      </c>
      <c r="H56" s="493" t="s">
        <v>546</v>
      </c>
    </row>
    <row r="57" ht="13.35" customHeight="true" spans="1:8">
      <c r="A57" s="481" t="s">
        <v>543</v>
      </c>
      <c r="B57" s="480"/>
      <c r="C57" s="480"/>
      <c r="D57" s="481" t="s">
        <v>544</v>
      </c>
      <c r="E57" s="480" t="s">
        <v>42</v>
      </c>
      <c r="F57" s="480"/>
      <c r="G57" s="480" t="s">
        <v>545</v>
      </c>
      <c r="H57" s="493" t="s">
        <v>546</v>
      </c>
    </row>
  </sheetData>
  <mergeCells count="8">
    <mergeCell ref="J3:P3"/>
    <mergeCell ref="J4:P4"/>
    <mergeCell ref="J5:P5"/>
    <mergeCell ref="J8:L8"/>
    <mergeCell ref="J9:L9"/>
    <mergeCell ref="J13:M13"/>
    <mergeCell ref="A1:H2"/>
    <mergeCell ref="J22:Q23"/>
  </mergeCells>
  <pageMargins left="0.39375" right="0.157638888888889" top="0.39375" bottom="0.39375" header="0.511805555555555" footer="0.511805555555555"/>
  <pageSetup paperSize="9" firstPageNumber="0" orientation="portrait" useFirstPageNumber="true" horizontalDpi="300" verticalDpi="300"/>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P33"/>
  <sheetViews>
    <sheetView workbookViewId="0">
      <selection activeCell="A1" sqref="A1:M2"/>
    </sheetView>
  </sheetViews>
  <sheetFormatPr defaultColWidth="9" defaultRowHeight="16.5"/>
  <cols>
    <col min="1" max="1" width="13.8285714285714" style="439" customWidth="true"/>
    <col min="2" max="3" width="2.57142857142857" style="88" customWidth="true"/>
    <col min="4" max="4" width="9.98095238095238" style="88" customWidth="true"/>
    <col min="5" max="5" width="5.40952380952381" style="88" customWidth="true"/>
    <col min="6" max="6" width="5.14285714285714" style="88" customWidth="true"/>
    <col min="7" max="7" width="17.9238095238095" style="88" customWidth="true"/>
    <col min="8" max="8" width="39.2380952380952" style="94" customWidth="true"/>
    <col min="9" max="9" width="3.27619047619048" style="84" customWidth="true"/>
    <col min="10" max="10" width="3.57142857142857" style="84" customWidth="true"/>
    <col min="11" max="256" width="8.83809523809524" style="84" customWidth="true"/>
    <col min="257" max="1025" width="7.98095238095238" customWidth="true"/>
  </cols>
  <sheetData>
    <row r="1" s="263" customFormat="true" ht="13.35" customHeight="true" spans="1:13">
      <c r="A1" s="383" t="s">
        <v>547</v>
      </c>
      <c r="B1" s="383"/>
      <c r="C1" s="383"/>
      <c r="D1" s="383"/>
      <c r="E1" s="383"/>
      <c r="F1" s="383"/>
      <c r="G1" s="383"/>
      <c r="H1" s="383"/>
      <c r="I1" s="383"/>
      <c r="J1" s="383"/>
      <c r="K1" s="383"/>
      <c r="L1" s="383"/>
      <c r="M1" s="383"/>
    </row>
    <row r="2" s="263" customFormat="true" ht="13.35" customHeight="true" spans="1:13">
      <c r="A2" s="383"/>
      <c r="B2" s="383"/>
      <c r="C2" s="383"/>
      <c r="D2" s="383"/>
      <c r="E2" s="383"/>
      <c r="F2" s="383"/>
      <c r="G2" s="383"/>
      <c r="H2" s="383"/>
      <c r="I2" s="383"/>
      <c r="J2" s="383"/>
      <c r="K2" s="383"/>
      <c r="L2" s="383"/>
      <c r="M2" s="383"/>
    </row>
    <row r="3" s="263" customFormat="true" ht="13.35" customHeight="true" spans="1:13">
      <c r="A3" s="440" t="s">
        <v>75</v>
      </c>
      <c r="B3" s="403"/>
      <c r="C3" s="403"/>
      <c r="D3" s="403" t="s">
        <v>7</v>
      </c>
      <c r="E3" s="403"/>
      <c r="F3" s="403" t="s">
        <v>8</v>
      </c>
      <c r="G3" s="457" t="s">
        <v>171</v>
      </c>
      <c r="H3" s="458" t="s">
        <v>76</v>
      </c>
      <c r="I3" s="458"/>
      <c r="J3" s="458"/>
      <c r="K3" s="458"/>
      <c r="L3" s="458"/>
      <c r="M3" s="458"/>
    </row>
    <row r="4" s="263" customFormat="true" ht="13.35" customHeight="true" spans="1:13">
      <c r="A4" s="440">
        <f>COUNTA(A6:A22)</f>
        <v>15</v>
      </c>
      <c r="B4" s="403"/>
      <c r="C4" s="403"/>
      <c r="D4" s="385"/>
      <c r="E4" s="403"/>
      <c r="F4" s="403"/>
      <c r="G4" s="457"/>
      <c r="H4" s="459"/>
      <c r="I4" s="459"/>
      <c r="J4" s="459"/>
      <c r="K4" s="459"/>
      <c r="L4" s="459"/>
      <c r="M4" s="459"/>
    </row>
    <row r="5" s="263" customFormat="true" ht="13.35" customHeight="true" spans="1:13">
      <c r="A5" s="441"/>
      <c r="B5" s="403"/>
      <c r="C5" s="385"/>
      <c r="D5" s="442"/>
      <c r="E5" s="443"/>
      <c r="F5" s="460"/>
      <c r="G5" s="461"/>
      <c r="H5" s="459"/>
      <c r="I5" s="459"/>
      <c r="J5" s="459"/>
      <c r="K5" s="459"/>
      <c r="L5" s="459"/>
      <c r="M5" s="459"/>
    </row>
    <row r="6" s="263" customFormat="true" ht="13.35" customHeight="true" spans="1:13">
      <c r="A6" s="440" t="s">
        <v>188</v>
      </c>
      <c r="B6" s="403"/>
      <c r="C6" s="443"/>
      <c r="D6" s="444">
        <v>43103</v>
      </c>
      <c r="E6" s="403" t="s">
        <v>42</v>
      </c>
      <c r="F6" s="460">
        <f ca="1" t="shared" ref="F6:F19" si="0">IF(D6&lt;=0,"",((TODAY()-D6)/365.25))</f>
        <v>3.2498288843258</v>
      </c>
      <c r="G6" s="462" t="s">
        <v>189</v>
      </c>
      <c r="H6" s="463" t="s">
        <v>548</v>
      </c>
      <c r="I6" s="466"/>
      <c r="J6" s="466"/>
      <c r="K6" s="466"/>
      <c r="L6" s="466"/>
      <c r="M6" s="468"/>
    </row>
    <row r="7" s="263" customFormat="true" ht="13.35" customHeight="true" spans="1:13">
      <c r="A7" s="440" t="s">
        <v>549</v>
      </c>
      <c r="B7" s="403"/>
      <c r="C7" s="403"/>
      <c r="D7" s="444">
        <v>43084</v>
      </c>
      <c r="E7" s="403" t="s">
        <v>42</v>
      </c>
      <c r="F7" s="460">
        <f ca="1" t="shared" si="0"/>
        <v>3.30184804928131</v>
      </c>
      <c r="G7" s="462" t="s">
        <v>189</v>
      </c>
      <c r="H7" s="463" t="s">
        <v>548</v>
      </c>
      <c r="I7" s="466"/>
      <c r="J7" s="466"/>
      <c r="K7" s="466"/>
      <c r="L7" s="466"/>
      <c r="M7" s="468"/>
    </row>
    <row r="8" s="263" customFormat="true" ht="13.35" customHeight="true" spans="1:15">
      <c r="A8" s="440" t="s">
        <v>550</v>
      </c>
      <c r="B8" s="403"/>
      <c r="C8" s="403"/>
      <c r="D8" s="445">
        <v>43103</v>
      </c>
      <c r="E8" s="403" t="s">
        <v>42</v>
      </c>
      <c r="F8" s="460">
        <f ca="1" t="shared" si="0"/>
        <v>3.2498288843258</v>
      </c>
      <c r="G8" s="462" t="s">
        <v>189</v>
      </c>
      <c r="H8" s="463" t="s">
        <v>551</v>
      </c>
      <c r="I8" s="466"/>
      <c r="J8" s="466"/>
      <c r="K8" s="466"/>
      <c r="L8" s="466"/>
      <c r="M8" s="468"/>
      <c r="O8" s="469"/>
    </row>
    <row r="9" s="263" customFormat="true" ht="13.35" customHeight="true" spans="1:13">
      <c r="A9" s="441" t="s">
        <v>552</v>
      </c>
      <c r="B9" s="403"/>
      <c r="C9" s="403"/>
      <c r="D9" s="444">
        <v>43259</v>
      </c>
      <c r="E9" s="403" t="s">
        <v>42</v>
      </c>
      <c r="F9" s="460">
        <f ca="1" t="shared" si="0"/>
        <v>2.8227241615332</v>
      </c>
      <c r="G9" s="462" t="s">
        <v>189</v>
      </c>
      <c r="H9" s="463" t="s">
        <v>553</v>
      </c>
      <c r="I9" s="466"/>
      <c r="J9" s="466"/>
      <c r="K9" s="466"/>
      <c r="L9" s="466"/>
      <c r="M9" s="468"/>
    </row>
    <row r="10" s="263" customFormat="true" ht="13.35" customHeight="true" spans="1:15">
      <c r="A10" s="441" t="s">
        <v>234</v>
      </c>
      <c r="B10" s="403"/>
      <c r="C10" s="403"/>
      <c r="D10" s="444">
        <v>43369</v>
      </c>
      <c r="E10" s="403" t="s">
        <v>42</v>
      </c>
      <c r="F10" s="460">
        <f ca="1" t="shared" si="0"/>
        <v>2.52156057494867</v>
      </c>
      <c r="G10" s="462" t="s">
        <v>189</v>
      </c>
      <c r="H10" s="463" t="s">
        <v>554</v>
      </c>
      <c r="I10" s="466"/>
      <c r="J10" s="466"/>
      <c r="K10" s="466"/>
      <c r="L10" s="466"/>
      <c r="M10" s="468"/>
      <c r="O10" s="469"/>
    </row>
    <row r="11" s="263" customFormat="true" ht="13.35" customHeight="true" spans="1:15">
      <c r="A11" s="441" t="s">
        <v>555</v>
      </c>
      <c r="B11" s="443"/>
      <c r="C11" s="443"/>
      <c r="D11" s="444">
        <v>43293</v>
      </c>
      <c r="E11" s="403" t="s">
        <v>42</v>
      </c>
      <c r="F11" s="460">
        <f ca="1" t="shared" si="0"/>
        <v>2.7296372347707</v>
      </c>
      <c r="G11" s="462" t="s">
        <v>189</v>
      </c>
      <c r="H11" s="463" t="s">
        <v>554</v>
      </c>
      <c r="I11" s="466"/>
      <c r="J11" s="466"/>
      <c r="K11" s="466"/>
      <c r="L11" s="466"/>
      <c r="M11" s="468"/>
      <c r="O11" s="469"/>
    </row>
    <row r="12" s="263" customFormat="true" ht="13.35" customHeight="true" spans="1:15">
      <c r="A12" s="441" t="s">
        <v>556</v>
      </c>
      <c r="B12" s="443"/>
      <c r="C12" s="443"/>
      <c r="D12" s="445">
        <v>43347</v>
      </c>
      <c r="E12" s="403" t="s">
        <v>42</v>
      </c>
      <c r="F12" s="460">
        <f ca="1" t="shared" si="0"/>
        <v>2.58179329226557</v>
      </c>
      <c r="G12" s="462" t="s">
        <v>189</v>
      </c>
      <c r="H12" s="463" t="s">
        <v>554</v>
      </c>
      <c r="I12" s="466"/>
      <c r="J12" s="466"/>
      <c r="K12" s="466"/>
      <c r="L12" s="466"/>
      <c r="M12" s="468"/>
      <c r="O12" s="469"/>
    </row>
    <row r="13" s="263" customFormat="true" ht="13.35" customHeight="true" spans="1:15">
      <c r="A13" s="441" t="s">
        <v>557</v>
      </c>
      <c r="B13" s="403"/>
      <c r="C13" s="443"/>
      <c r="D13" s="445">
        <v>43388</v>
      </c>
      <c r="E13" s="403" t="s">
        <v>42</v>
      </c>
      <c r="F13" s="460">
        <f ca="1" t="shared" si="0"/>
        <v>2.46954140999316</v>
      </c>
      <c r="G13" s="462" t="s">
        <v>189</v>
      </c>
      <c r="H13" s="463" t="s">
        <v>554</v>
      </c>
      <c r="I13" s="466"/>
      <c r="J13" s="466"/>
      <c r="K13" s="466"/>
      <c r="L13" s="466"/>
      <c r="M13" s="468"/>
      <c r="O13" s="469"/>
    </row>
    <row r="14" s="263" customFormat="true" ht="13.35" customHeight="true" spans="1:15">
      <c r="A14" s="441" t="s">
        <v>558</v>
      </c>
      <c r="B14" s="443"/>
      <c r="C14" s="443"/>
      <c r="D14" s="444">
        <v>43404</v>
      </c>
      <c r="E14" s="403" t="s">
        <v>42</v>
      </c>
      <c r="F14" s="460">
        <f ca="1" t="shared" si="0"/>
        <v>2.42573579739904</v>
      </c>
      <c r="G14" s="462" t="s">
        <v>189</v>
      </c>
      <c r="H14" s="463" t="s">
        <v>554</v>
      </c>
      <c r="I14" s="466"/>
      <c r="J14" s="466"/>
      <c r="K14" s="466"/>
      <c r="L14" s="466"/>
      <c r="M14" s="468"/>
      <c r="O14" s="469"/>
    </row>
    <row r="15" s="263" customFormat="true" ht="13.35" customHeight="true" spans="1:13">
      <c r="A15" s="441" t="s">
        <v>559</v>
      </c>
      <c r="B15" s="443"/>
      <c r="C15" s="443"/>
      <c r="D15" s="446">
        <v>43430</v>
      </c>
      <c r="E15" s="403" t="s">
        <v>42</v>
      </c>
      <c r="F15" s="460">
        <f ca="1" t="shared" si="0"/>
        <v>2.35455167693361</v>
      </c>
      <c r="G15" s="462" t="s">
        <v>189</v>
      </c>
      <c r="H15" s="463" t="s">
        <v>553</v>
      </c>
      <c r="I15" s="466"/>
      <c r="J15" s="466"/>
      <c r="K15" s="466"/>
      <c r="L15" s="466"/>
      <c r="M15" s="468"/>
    </row>
    <row r="16" s="263" customFormat="true" ht="13.35" customHeight="true" spans="1:16">
      <c r="A16" s="441" t="s">
        <v>241</v>
      </c>
      <c r="B16" s="443"/>
      <c r="C16" s="443"/>
      <c r="D16" s="446">
        <v>43451</v>
      </c>
      <c r="E16" s="403" t="s">
        <v>42</v>
      </c>
      <c r="F16" s="460">
        <f ca="1" t="shared" si="0"/>
        <v>2.29705681040383</v>
      </c>
      <c r="G16" s="462" t="s">
        <v>189</v>
      </c>
      <c r="H16" s="463" t="s">
        <v>560</v>
      </c>
      <c r="I16" s="466"/>
      <c r="J16" s="466"/>
      <c r="K16" s="466"/>
      <c r="L16" s="466"/>
      <c r="M16" s="468"/>
      <c r="O16" s="469"/>
      <c r="P16" s="469"/>
    </row>
    <row r="17" s="263" customFormat="true" ht="13.35" customHeight="true" spans="1:15">
      <c r="A17" s="441" t="s">
        <v>242</v>
      </c>
      <c r="B17" s="443"/>
      <c r="C17" s="443"/>
      <c r="D17" s="446">
        <v>43698</v>
      </c>
      <c r="E17" s="403" t="s">
        <v>42</v>
      </c>
      <c r="F17" s="460">
        <f ca="1" t="shared" si="0"/>
        <v>1.6208076659822</v>
      </c>
      <c r="G17" s="462" t="s">
        <v>189</v>
      </c>
      <c r="H17" s="463" t="s">
        <v>561</v>
      </c>
      <c r="I17" s="466"/>
      <c r="J17" s="466"/>
      <c r="K17" s="466"/>
      <c r="L17" s="466"/>
      <c r="M17" s="468"/>
      <c r="O17" s="469"/>
    </row>
    <row r="18" s="263" customFormat="true" ht="13.35" customHeight="true" spans="1:13">
      <c r="A18" s="441" t="s">
        <v>244</v>
      </c>
      <c r="B18" s="403"/>
      <c r="C18" s="443"/>
      <c r="D18" s="447">
        <v>43444</v>
      </c>
      <c r="E18" s="403" t="s">
        <v>42</v>
      </c>
      <c r="F18" s="460">
        <f ca="1" t="shared" si="0"/>
        <v>2.31622176591376</v>
      </c>
      <c r="G18" s="462" t="s">
        <v>189</v>
      </c>
      <c r="H18" s="463" t="s">
        <v>551</v>
      </c>
      <c r="I18" s="466"/>
      <c r="J18" s="466"/>
      <c r="K18" s="466"/>
      <c r="L18" s="466"/>
      <c r="M18" s="468"/>
    </row>
    <row r="19" s="263" customFormat="true" ht="13.35" customHeight="true" spans="1:16">
      <c r="A19" s="441" t="s">
        <v>249</v>
      </c>
      <c r="B19" s="403"/>
      <c r="C19" s="443"/>
      <c r="D19" s="447">
        <v>43454</v>
      </c>
      <c r="E19" s="403" t="s">
        <v>42</v>
      </c>
      <c r="F19" s="460">
        <f ca="1" t="shared" si="0"/>
        <v>2.28884325804244</v>
      </c>
      <c r="G19" s="462" t="s">
        <v>189</v>
      </c>
      <c r="H19" s="463" t="s">
        <v>560</v>
      </c>
      <c r="I19" s="466"/>
      <c r="J19" s="466"/>
      <c r="K19" s="466"/>
      <c r="L19" s="466"/>
      <c r="M19" s="468"/>
      <c r="O19" s="469"/>
      <c r="P19" s="469"/>
    </row>
    <row r="20" s="263" customFormat="true" ht="13.35" customHeight="true" spans="1:11">
      <c r="A20" s="448"/>
      <c r="B20" s="449"/>
      <c r="C20" s="450"/>
      <c r="D20" s="85"/>
      <c r="E20" s="449"/>
      <c r="F20" s="464"/>
      <c r="G20" s="449"/>
      <c r="H20" s="465"/>
      <c r="J20" s="467"/>
      <c r="K20" s="84"/>
    </row>
    <row r="21" s="263" customFormat="true" ht="13.35" customHeight="true" spans="1:15">
      <c r="A21" s="451" t="s">
        <v>562</v>
      </c>
      <c r="B21" s="451"/>
      <c r="C21" s="451"/>
      <c r="D21" s="451"/>
      <c r="E21" s="451"/>
      <c r="F21" s="451"/>
      <c r="G21" s="451"/>
      <c r="H21" s="451"/>
      <c r="I21" s="451"/>
      <c r="J21" s="451"/>
      <c r="K21" s="451"/>
      <c r="L21" s="451"/>
      <c r="M21" s="451"/>
      <c r="N21" s="470"/>
      <c r="O21" s="470"/>
    </row>
    <row r="23" ht="13.35" customHeight="true" spans="2:8">
      <c r="B23" s="452" t="s">
        <v>253</v>
      </c>
      <c r="C23" s="452"/>
      <c r="D23" s="452"/>
      <c r="E23" s="452"/>
      <c r="F23" s="452"/>
      <c r="G23" s="452"/>
      <c r="H23" s="452"/>
    </row>
    <row r="24" ht="13.35" customHeight="true" spans="2:8">
      <c r="B24" s="452" t="s">
        <v>254</v>
      </c>
      <c r="C24" s="452"/>
      <c r="D24" s="452"/>
      <c r="E24" s="452"/>
      <c r="F24" s="452"/>
      <c r="G24" s="452"/>
      <c r="H24" s="452"/>
    </row>
    <row r="25" ht="13.35" customHeight="true" spans="2:8">
      <c r="B25" s="452" t="s">
        <v>255</v>
      </c>
      <c r="C25" s="452"/>
      <c r="D25" s="452"/>
      <c r="E25" s="452"/>
      <c r="F25" s="452"/>
      <c r="G25" s="452"/>
      <c r="H25" s="452"/>
    </row>
    <row r="26" ht="13.35" customHeight="true" spans="2:7">
      <c r="B26" s="453"/>
      <c r="C26" s="453"/>
      <c r="D26" s="453"/>
      <c r="E26" s="453"/>
      <c r="F26" s="453"/>
      <c r="G26" s="453"/>
    </row>
    <row r="27" ht="13.35" customHeight="true" spans="2:7">
      <c r="B27" s="454" t="s">
        <v>82</v>
      </c>
      <c r="C27" s="454"/>
      <c r="D27" s="454"/>
      <c r="E27" s="454"/>
      <c r="F27" s="454"/>
      <c r="G27" s="454"/>
    </row>
    <row r="28" ht="13.35" customHeight="true" spans="2:7">
      <c r="B28" s="455" t="s">
        <v>256</v>
      </c>
      <c r="C28" s="455"/>
      <c r="D28" s="455"/>
      <c r="E28" s="263" t="s">
        <v>257</v>
      </c>
      <c r="F28" s="263"/>
      <c r="G28" s="263"/>
    </row>
    <row r="29" ht="13.35" customHeight="true" spans="2:7">
      <c r="B29" s="456" t="s">
        <v>90</v>
      </c>
      <c r="C29" s="456"/>
      <c r="D29" s="456"/>
      <c r="E29" s="263" t="s">
        <v>258</v>
      </c>
      <c r="F29" s="263"/>
      <c r="G29" s="263"/>
    </row>
    <row r="30" ht="13.35" customHeight="true" spans="2:7">
      <c r="B30" s="449"/>
      <c r="C30" s="263"/>
      <c r="D30" s="263"/>
      <c r="E30" s="263"/>
      <c r="F30" s="263"/>
      <c r="G30" s="263"/>
    </row>
    <row r="31" ht="13.35" customHeight="true" spans="2:7">
      <c r="B31" s="454" t="s">
        <v>149</v>
      </c>
      <c r="C31" s="454"/>
      <c r="D31" s="454"/>
      <c r="E31" s="454"/>
      <c r="F31" s="454"/>
      <c r="G31" s="454"/>
    </row>
    <row r="32" ht="13.35" customHeight="true" spans="2:7">
      <c r="B32" s="454"/>
      <c r="C32" s="454"/>
      <c r="D32" s="454"/>
      <c r="E32" s="454"/>
      <c r="F32" s="454"/>
      <c r="G32" s="454"/>
    </row>
    <row r="33" ht="13.35" customHeight="true" spans="2:7">
      <c r="B33" s="153" t="s">
        <v>259</v>
      </c>
      <c r="C33" s="153"/>
      <c r="D33" s="153"/>
      <c r="E33" s="153"/>
      <c r="F33" s="263"/>
      <c r="G33" s="263" t="s">
        <v>160</v>
      </c>
    </row>
  </sheetData>
  <mergeCells count="25">
    <mergeCell ref="H3:M3"/>
    <mergeCell ref="H4:M4"/>
    <mergeCell ref="H5:M5"/>
    <mergeCell ref="H6:M6"/>
    <mergeCell ref="H7:M7"/>
    <mergeCell ref="H8:M8"/>
    <mergeCell ref="H9:M9"/>
    <mergeCell ref="H10:M10"/>
    <mergeCell ref="H11:M11"/>
    <mergeCell ref="H12:M12"/>
    <mergeCell ref="H13:M13"/>
    <mergeCell ref="H14:M14"/>
    <mergeCell ref="H15:M15"/>
    <mergeCell ref="H16:M16"/>
    <mergeCell ref="H17:M17"/>
    <mergeCell ref="H18:M18"/>
    <mergeCell ref="H19:M19"/>
    <mergeCell ref="A21:M21"/>
    <mergeCell ref="B23:H23"/>
    <mergeCell ref="B24:H24"/>
    <mergeCell ref="B25:H25"/>
    <mergeCell ref="B28:D28"/>
    <mergeCell ref="B29:D29"/>
    <mergeCell ref="B33:E33"/>
    <mergeCell ref="A1:M2"/>
  </mergeCells>
  <pageMargins left="0.39375" right="0.157638888888889" top="0.39375" bottom="0.39375" header="0.511805555555555" footer="0.511805555555555"/>
  <pageSetup paperSize="9" scale="97" firstPageNumber="0" orientation="landscape" useFirstPageNumber="true"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54"/>
  <sheetViews>
    <sheetView workbookViewId="0">
      <selection activeCell="A1" sqref="A1:L1"/>
    </sheetView>
  </sheetViews>
  <sheetFormatPr defaultColWidth="9" defaultRowHeight="16.5"/>
  <cols>
    <col min="1" max="1" width="6.14285714285714" style="398" customWidth="true"/>
    <col min="2" max="2" width="2.57142857142857" style="398" customWidth="true"/>
    <col min="3" max="3" width="8.56190476190476" style="398" customWidth="true"/>
    <col min="4" max="4" width="39.0952380952381" style="399" customWidth="true"/>
    <col min="5" max="5" width="6.14285714285714" style="398" customWidth="true"/>
    <col min="6" max="6" width="2.57142857142857" style="398" customWidth="true"/>
    <col min="7" max="7" width="8.56190476190476" style="398" customWidth="true"/>
    <col min="8" max="8" width="38.5333333333333" style="399" customWidth="true"/>
    <col min="9" max="9" width="6.14285714285714" style="398" customWidth="true"/>
    <col min="10" max="10" width="2.57142857142857" style="398" customWidth="true"/>
    <col min="11" max="11" width="6.14285714285714" style="398" customWidth="true"/>
    <col min="12" max="12" width="35.5333333333333" style="399" customWidth="true"/>
    <col min="13" max="257" width="8.98095238095238" style="352" customWidth="true"/>
    <col min="258" max="1025" width="8.98095238095238" customWidth="true"/>
  </cols>
  <sheetData>
    <row r="1" ht="18.75" customHeight="true" spans="1:12">
      <c r="A1" s="400" t="s">
        <v>563</v>
      </c>
      <c r="B1" s="400"/>
      <c r="C1" s="400"/>
      <c r="D1" s="400"/>
      <c r="E1" s="400"/>
      <c r="F1" s="400"/>
      <c r="G1" s="400"/>
      <c r="H1" s="400"/>
      <c r="I1" s="400"/>
      <c r="J1" s="400"/>
      <c r="K1" s="400"/>
      <c r="L1" s="400"/>
    </row>
    <row r="2" s="397" customFormat="true" ht="12.75" customHeight="true" spans="1:12">
      <c r="A2" s="130" t="s">
        <v>35</v>
      </c>
      <c r="B2" s="130"/>
      <c r="C2" s="130"/>
      <c r="D2" s="130" t="s">
        <v>267</v>
      </c>
      <c r="E2" s="130" t="s">
        <v>35</v>
      </c>
      <c r="F2" s="130"/>
      <c r="G2" s="130"/>
      <c r="H2" s="130" t="s">
        <v>267</v>
      </c>
      <c r="I2" s="130" t="s">
        <v>35</v>
      </c>
      <c r="J2" s="130"/>
      <c r="K2" s="130"/>
      <c r="L2" s="130" t="s">
        <v>267</v>
      </c>
    </row>
    <row r="3" s="397" customFormat="true" ht="12.75" customHeight="true" spans="1:14">
      <c r="A3" s="401">
        <v>6401</v>
      </c>
      <c r="B3" s="402" t="s">
        <v>564</v>
      </c>
      <c r="C3" s="403" t="s">
        <v>565</v>
      </c>
      <c r="D3" s="404" t="s">
        <v>566</v>
      </c>
      <c r="E3" s="426">
        <v>6441</v>
      </c>
      <c r="F3" s="402" t="s">
        <v>564</v>
      </c>
      <c r="G3" s="403" t="s">
        <v>6</v>
      </c>
      <c r="H3" s="409" t="s">
        <v>567</v>
      </c>
      <c r="I3" s="427">
        <v>6481</v>
      </c>
      <c r="J3" s="408" t="s">
        <v>568</v>
      </c>
      <c r="K3" s="403" t="s">
        <v>569</v>
      </c>
      <c r="L3" s="404" t="s">
        <v>79</v>
      </c>
      <c r="M3" s="435"/>
      <c r="N3" s="436"/>
    </row>
    <row r="4" s="397" customFormat="true" ht="12.75" customHeight="true" spans="1:14">
      <c r="A4" s="401">
        <v>6402</v>
      </c>
      <c r="B4" s="402" t="s">
        <v>564</v>
      </c>
      <c r="C4" s="403" t="s">
        <v>565</v>
      </c>
      <c r="D4" s="404" t="s">
        <v>566</v>
      </c>
      <c r="E4" s="426">
        <v>6442</v>
      </c>
      <c r="F4" s="402" t="s">
        <v>564</v>
      </c>
      <c r="G4" s="403" t="s">
        <v>6</v>
      </c>
      <c r="H4" s="409" t="s">
        <v>567</v>
      </c>
      <c r="I4" s="427">
        <v>6482</v>
      </c>
      <c r="J4" s="408" t="s">
        <v>568</v>
      </c>
      <c r="K4" s="403" t="s">
        <v>569</v>
      </c>
      <c r="L4" s="404" t="s">
        <v>79</v>
      </c>
      <c r="N4" s="436"/>
    </row>
    <row r="5" s="397" customFormat="true" ht="12.75" customHeight="true" spans="1:14">
      <c r="A5" s="401">
        <v>6403</v>
      </c>
      <c r="B5" s="405"/>
      <c r="C5" s="403"/>
      <c r="D5" s="406" t="s">
        <v>570</v>
      </c>
      <c r="E5" s="427">
        <v>6443</v>
      </c>
      <c r="F5" s="405"/>
      <c r="G5" s="403"/>
      <c r="H5" s="406" t="s">
        <v>571</v>
      </c>
      <c r="I5" s="427">
        <v>6483</v>
      </c>
      <c r="J5" s="402" t="s">
        <v>564</v>
      </c>
      <c r="K5" s="403" t="s">
        <v>565</v>
      </c>
      <c r="L5" s="404" t="s">
        <v>566</v>
      </c>
      <c r="N5" s="436"/>
    </row>
    <row r="6" s="397" customFormat="true" ht="12.75" customHeight="true" spans="1:14">
      <c r="A6" s="401">
        <v>6404</v>
      </c>
      <c r="B6" s="402" t="s">
        <v>564</v>
      </c>
      <c r="C6" s="403" t="s">
        <v>565</v>
      </c>
      <c r="D6" s="404" t="s">
        <v>566</v>
      </c>
      <c r="E6" s="427">
        <v>6444</v>
      </c>
      <c r="F6" s="402" t="s">
        <v>564</v>
      </c>
      <c r="G6" s="403" t="s">
        <v>565</v>
      </c>
      <c r="H6" s="404" t="s">
        <v>566</v>
      </c>
      <c r="I6" s="427">
        <v>6484</v>
      </c>
      <c r="J6" s="408" t="s">
        <v>568</v>
      </c>
      <c r="K6" s="403" t="s">
        <v>569</v>
      </c>
      <c r="L6" s="404" t="s">
        <v>79</v>
      </c>
      <c r="N6" s="436"/>
    </row>
    <row r="7" s="397" customFormat="true" ht="12.75" customHeight="true" spans="1:14">
      <c r="A7" s="401">
        <v>6405</v>
      </c>
      <c r="B7" s="402" t="s">
        <v>564</v>
      </c>
      <c r="C7" s="403" t="s">
        <v>565</v>
      </c>
      <c r="D7" s="404" t="s">
        <v>566</v>
      </c>
      <c r="E7" s="427">
        <v>6445</v>
      </c>
      <c r="F7" s="405"/>
      <c r="G7" s="403" t="s">
        <v>565</v>
      </c>
      <c r="H7" s="404" t="s">
        <v>566</v>
      </c>
      <c r="I7" s="427">
        <v>6485</v>
      </c>
      <c r="J7" s="405"/>
      <c r="K7" s="403" t="s">
        <v>565</v>
      </c>
      <c r="L7" s="404" t="s">
        <v>566</v>
      </c>
      <c r="N7" s="436"/>
    </row>
    <row r="8" s="397" customFormat="true" ht="12.75" customHeight="true" spans="1:14">
      <c r="A8" s="401">
        <v>6406</v>
      </c>
      <c r="B8" s="407"/>
      <c r="C8" s="403" t="s">
        <v>6</v>
      </c>
      <c r="D8" s="404" t="s">
        <v>572</v>
      </c>
      <c r="E8" s="427">
        <v>6446</v>
      </c>
      <c r="F8" s="412" t="s">
        <v>573</v>
      </c>
      <c r="G8" s="403"/>
      <c r="H8" s="404" t="s">
        <v>574</v>
      </c>
      <c r="I8" s="427">
        <v>6486</v>
      </c>
      <c r="J8" s="402" t="s">
        <v>564</v>
      </c>
      <c r="K8" s="403" t="s">
        <v>565</v>
      </c>
      <c r="L8" s="404" t="s">
        <v>566</v>
      </c>
      <c r="N8" s="436"/>
    </row>
    <row r="9" s="397" customFormat="true" ht="12.75" customHeight="true" spans="1:14">
      <c r="A9" s="401">
        <v>6407</v>
      </c>
      <c r="B9" s="408" t="s">
        <v>575</v>
      </c>
      <c r="C9" s="403"/>
      <c r="D9" s="404" t="s">
        <v>576</v>
      </c>
      <c r="E9" s="427">
        <v>6447</v>
      </c>
      <c r="F9" s="428"/>
      <c r="G9" s="403"/>
      <c r="H9" s="404" t="s">
        <v>577</v>
      </c>
      <c r="I9" s="427">
        <v>6487</v>
      </c>
      <c r="J9" s="405"/>
      <c r="K9" s="403" t="s">
        <v>565</v>
      </c>
      <c r="L9" s="404" t="s">
        <v>566</v>
      </c>
      <c r="N9" s="436"/>
    </row>
    <row r="10" s="397" customFormat="true" ht="12.75" customHeight="true" spans="1:14">
      <c r="A10" s="401">
        <v>6408</v>
      </c>
      <c r="B10" s="402" t="s">
        <v>564</v>
      </c>
      <c r="C10" s="403" t="s">
        <v>565</v>
      </c>
      <c r="D10" s="404" t="s">
        <v>566</v>
      </c>
      <c r="E10" s="427">
        <v>6448</v>
      </c>
      <c r="F10" s="412" t="s">
        <v>573</v>
      </c>
      <c r="G10" s="403"/>
      <c r="H10" s="404" t="s">
        <v>578</v>
      </c>
      <c r="I10" s="427">
        <v>6488</v>
      </c>
      <c r="J10" s="402" t="s">
        <v>564</v>
      </c>
      <c r="K10" s="403" t="s">
        <v>565</v>
      </c>
      <c r="L10" s="404" t="s">
        <v>566</v>
      </c>
      <c r="N10" s="436"/>
    </row>
    <row r="11" s="397" customFormat="true" ht="12.75" customHeight="true" spans="1:14">
      <c r="A11" s="401">
        <v>6409</v>
      </c>
      <c r="B11" s="407"/>
      <c r="C11" s="403" t="s">
        <v>6</v>
      </c>
      <c r="D11" s="404" t="s">
        <v>579</v>
      </c>
      <c r="E11" s="427">
        <v>6449</v>
      </c>
      <c r="F11" s="429" t="s">
        <v>573</v>
      </c>
      <c r="G11" s="403"/>
      <c r="H11" s="404" t="s">
        <v>580</v>
      </c>
      <c r="I11" s="427">
        <v>6489</v>
      </c>
      <c r="J11" s="402" t="s">
        <v>564</v>
      </c>
      <c r="K11" s="403" t="s">
        <v>565</v>
      </c>
      <c r="L11" s="404" t="s">
        <v>566</v>
      </c>
      <c r="N11" s="436"/>
    </row>
    <row r="12" s="397" customFormat="true" ht="12.75" customHeight="true" spans="1:14">
      <c r="A12" s="401">
        <v>6410</v>
      </c>
      <c r="B12" s="402" t="s">
        <v>564</v>
      </c>
      <c r="C12" s="403" t="s">
        <v>565</v>
      </c>
      <c r="D12" s="404" t="s">
        <v>566</v>
      </c>
      <c r="E12" s="427">
        <v>6450</v>
      </c>
      <c r="F12" s="430" t="s">
        <v>581</v>
      </c>
      <c r="G12" s="403"/>
      <c r="H12" s="404" t="s">
        <v>582</v>
      </c>
      <c r="I12" s="427">
        <v>6490</v>
      </c>
      <c r="J12" s="405"/>
      <c r="K12" s="403" t="s">
        <v>565</v>
      </c>
      <c r="L12" s="404" t="s">
        <v>566</v>
      </c>
      <c r="N12" s="436"/>
    </row>
    <row r="13" s="397" customFormat="true" ht="12.75" customHeight="true" spans="1:14">
      <c r="A13" s="403">
        <v>6411</v>
      </c>
      <c r="B13" s="402" t="s">
        <v>564</v>
      </c>
      <c r="C13" s="403" t="s">
        <v>583</v>
      </c>
      <c r="D13" s="409" t="s">
        <v>567</v>
      </c>
      <c r="E13" s="427">
        <v>6451</v>
      </c>
      <c r="F13" s="430" t="s">
        <v>581</v>
      </c>
      <c r="G13" s="403"/>
      <c r="H13" s="404" t="s">
        <v>584</v>
      </c>
      <c r="I13" s="427">
        <v>6491</v>
      </c>
      <c r="J13" s="402" t="s">
        <v>564</v>
      </c>
      <c r="K13" s="403" t="s">
        <v>565</v>
      </c>
      <c r="L13" s="404" t="s">
        <v>566</v>
      </c>
      <c r="N13" s="436"/>
    </row>
    <row r="14" s="397" customFormat="true" ht="12.75" customHeight="true" spans="1:14">
      <c r="A14" s="403">
        <v>6412</v>
      </c>
      <c r="B14" s="402" t="s">
        <v>564</v>
      </c>
      <c r="C14" s="403" t="s">
        <v>583</v>
      </c>
      <c r="D14" s="409" t="s">
        <v>567</v>
      </c>
      <c r="E14" s="427">
        <v>6452</v>
      </c>
      <c r="F14" s="431" t="s">
        <v>585</v>
      </c>
      <c r="G14" s="403"/>
      <c r="H14" s="404" t="s">
        <v>586</v>
      </c>
      <c r="I14" s="427">
        <v>6492</v>
      </c>
      <c r="J14" s="402" t="s">
        <v>564</v>
      </c>
      <c r="K14" s="403" t="s">
        <v>565</v>
      </c>
      <c r="L14" s="404" t="s">
        <v>566</v>
      </c>
      <c r="N14" s="436"/>
    </row>
    <row r="15" s="397" customFormat="true" ht="12.75" customHeight="true" spans="1:14">
      <c r="A15" s="403">
        <v>6413</v>
      </c>
      <c r="B15" s="402" t="s">
        <v>564</v>
      </c>
      <c r="C15" s="403" t="s">
        <v>583</v>
      </c>
      <c r="D15" s="409" t="s">
        <v>567</v>
      </c>
      <c r="E15" s="427">
        <v>6453</v>
      </c>
      <c r="F15" s="405"/>
      <c r="G15" s="403" t="s">
        <v>565</v>
      </c>
      <c r="H15" s="404" t="s">
        <v>566</v>
      </c>
      <c r="I15" s="427">
        <v>6493</v>
      </c>
      <c r="J15" s="402" t="s">
        <v>564</v>
      </c>
      <c r="K15" s="403" t="s">
        <v>565</v>
      </c>
      <c r="L15" s="404" t="s">
        <v>566</v>
      </c>
      <c r="M15" s="435"/>
      <c r="N15" s="436"/>
    </row>
    <row r="16" s="397" customFormat="true" ht="12.75" customHeight="true" spans="1:14">
      <c r="A16" s="403">
        <v>6414</v>
      </c>
      <c r="B16" s="402" t="s">
        <v>564</v>
      </c>
      <c r="C16" s="403" t="s">
        <v>583</v>
      </c>
      <c r="D16" s="409" t="s">
        <v>567</v>
      </c>
      <c r="E16" s="426">
        <v>6454</v>
      </c>
      <c r="F16" s="402" t="s">
        <v>564</v>
      </c>
      <c r="G16" s="403" t="s">
        <v>583</v>
      </c>
      <c r="H16" s="409" t="s">
        <v>567</v>
      </c>
      <c r="I16" s="427">
        <v>6494</v>
      </c>
      <c r="J16" s="402" t="s">
        <v>564</v>
      </c>
      <c r="K16" s="403" t="s">
        <v>565</v>
      </c>
      <c r="L16" s="404" t="s">
        <v>566</v>
      </c>
      <c r="N16" s="436"/>
    </row>
    <row r="17" s="397" customFormat="true" ht="12.75" customHeight="true" spans="1:14">
      <c r="A17" s="410">
        <v>6415</v>
      </c>
      <c r="B17" s="405"/>
      <c r="C17" s="403"/>
      <c r="D17" s="411" t="s">
        <v>587</v>
      </c>
      <c r="E17" s="426">
        <v>6455</v>
      </c>
      <c r="F17" s="402" t="s">
        <v>564</v>
      </c>
      <c r="G17" s="403" t="s">
        <v>583</v>
      </c>
      <c r="H17" s="409" t="s">
        <v>567</v>
      </c>
      <c r="I17" s="427">
        <v>6495</v>
      </c>
      <c r="J17" s="402" t="s">
        <v>564</v>
      </c>
      <c r="K17" s="403" t="s">
        <v>565</v>
      </c>
      <c r="L17" s="404" t="s">
        <v>566</v>
      </c>
      <c r="N17" s="436"/>
    </row>
    <row r="18" s="397" customFormat="true" ht="12.75" customHeight="true" spans="1:14">
      <c r="A18" s="403">
        <v>6416</v>
      </c>
      <c r="B18" s="402" t="s">
        <v>564</v>
      </c>
      <c r="C18" s="403" t="s">
        <v>583</v>
      </c>
      <c r="D18" s="409" t="s">
        <v>567</v>
      </c>
      <c r="E18" s="427">
        <v>6456</v>
      </c>
      <c r="F18" s="430" t="s">
        <v>581</v>
      </c>
      <c r="G18" s="403"/>
      <c r="H18" s="404" t="s">
        <v>588</v>
      </c>
      <c r="I18" s="427">
        <v>6496</v>
      </c>
      <c r="J18" s="402" t="s">
        <v>564</v>
      </c>
      <c r="K18" s="403" t="s">
        <v>565</v>
      </c>
      <c r="L18" s="404" t="s">
        <v>566</v>
      </c>
      <c r="N18" s="436"/>
    </row>
    <row r="19" s="397" customFormat="true" ht="12.75" customHeight="true" spans="1:15">
      <c r="A19" s="403">
        <v>6417</v>
      </c>
      <c r="B19" s="402" t="s">
        <v>564</v>
      </c>
      <c r="C19" s="403" t="s">
        <v>583</v>
      </c>
      <c r="D19" s="409" t="s">
        <v>567</v>
      </c>
      <c r="E19" s="427">
        <v>6457</v>
      </c>
      <c r="F19" s="430" t="s">
        <v>581</v>
      </c>
      <c r="G19" s="403"/>
      <c r="H19" s="404" t="s">
        <v>589</v>
      </c>
      <c r="I19" s="427">
        <v>6497</v>
      </c>
      <c r="J19" s="402" t="s">
        <v>568</v>
      </c>
      <c r="K19" s="403" t="s">
        <v>565</v>
      </c>
      <c r="L19" s="404" t="s">
        <v>566</v>
      </c>
      <c r="N19" s="436"/>
      <c r="O19" s="437"/>
    </row>
    <row r="20" s="397" customFormat="true" ht="12.75" customHeight="true" spans="1:14">
      <c r="A20" s="403">
        <v>6418</v>
      </c>
      <c r="B20" s="402" t="s">
        <v>564</v>
      </c>
      <c r="C20" s="403" t="s">
        <v>583</v>
      </c>
      <c r="D20" s="409" t="s">
        <v>567</v>
      </c>
      <c r="E20" s="427">
        <v>6458</v>
      </c>
      <c r="F20" s="405"/>
      <c r="G20" s="403" t="s">
        <v>565</v>
      </c>
      <c r="H20" s="404" t="s">
        <v>566</v>
      </c>
      <c r="I20" s="427">
        <v>6498</v>
      </c>
      <c r="J20" s="402" t="s">
        <v>564</v>
      </c>
      <c r="K20" s="403" t="s">
        <v>565</v>
      </c>
      <c r="L20" s="404" t="s">
        <v>566</v>
      </c>
      <c r="N20" s="436"/>
    </row>
    <row r="21" s="397" customFormat="true" ht="12.75" customHeight="true" spans="1:14">
      <c r="A21" s="401">
        <v>6419</v>
      </c>
      <c r="B21" s="412" t="s">
        <v>573</v>
      </c>
      <c r="C21" s="403"/>
      <c r="D21" s="404" t="s">
        <v>590</v>
      </c>
      <c r="E21" s="427">
        <v>6459</v>
      </c>
      <c r="F21" s="402" t="s">
        <v>564</v>
      </c>
      <c r="G21" s="403" t="s">
        <v>565</v>
      </c>
      <c r="H21" s="404" t="s">
        <v>566</v>
      </c>
      <c r="I21" s="427">
        <v>6499</v>
      </c>
      <c r="J21" s="402" t="s">
        <v>564</v>
      </c>
      <c r="K21" s="403" t="s">
        <v>565</v>
      </c>
      <c r="L21" s="404" t="s">
        <v>566</v>
      </c>
      <c r="N21" s="436"/>
    </row>
    <row r="22" s="397" customFormat="true" ht="12.75" customHeight="true" spans="1:14">
      <c r="A22" s="401">
        <v>6420</v>
      </c>
      <c r="B22" s="408" t="s">
        <v>575</v>
      </c>
      <c r="C22" s="403"/>
      <c r="D22" s="404" t="s">
        <v>591</v>
      </c>
      <c r="E22" s="427">
        <v>6460</v>
      </c>
      <c r="F22" s="402" t="s">
        <v>564</v>
      </c>
      <c r="G22" s="403" t="s">
        <v>565</v>
      </c>
      <c r="H22" s="404" t="s">
        <v>566</v>
      </c>
      <c r="I22" s="427">
        <v>6500</v>
      </c>
      <c r="J22" s="402" t="s">
        <v>564</v>
      </c>
      <c r="K22" s="403" t="s">
        <v>565</v>
      </c>
      <c r="L22" s="404" t="s">
        <v>566</v>
      </c>
      <c r="N22" s="438"/>
    </row>
    <row r="23" s="397" customFormat="true" ht="12.75" customHeight="true" spans="1:14">
      <c r="A23" s="403">
        <v>6421</v>
      </c>
      <c r="B23" s="402" t="s">
        <v>564</v>
      </c>
      <c r="C23" s="403" t="s">
        <v>6</v>
      </c>
      <c r="D23" s="409" t="s">
        <v>567</v>
      </c>
      <c r="E23" s="426">
        <v>6461</v>
      </c>
      <c r="F23" s="405"/>
      <c r="G23" s="403" t="s">
        <v>592</v>
      </c>
      <c r="H23" s="409" t="s">
        <v>567</v>
      </c>
      <c r="I23" s="427">
        <v>6501</v>
      </c>
      <c r="J23" s="402" t="s">
        <v>564</v>
      </c>
      <c r="K23" s="403" t="s">
        <v>565</v>
      </c>
      <c r="L23" s="404" t="s">
        <v>566</v>
      </c>
      <c r="N23" s="438"/>
    </row>
    <row r="24" s="397" customFormat="true" ht="12.75" customHeight="true" spans="1:14">
      <c r="A24" s="403">
        <v>6422</v>
      </c>
      <c r="B24" s="402" t="s">
        <v>564</v>
      </c>
      <c r="C24" s="403" t="s">
        <v>6</v>
      </c>
      <c r="D24" s="409" t="s">
        <v>567</v>
      </c>
      <c r="E24" s="427">
        <v>6462</v>
      </c>
      <c r="F24" s="402" t="s">
        <v>564</v>
      </c>
      <c r="G24" s="403" t="s">
        <v>565</v>
      </c>
      <c r="H24" s="404" t="s">
        <v>593</v>
      </c>
      <c r="I24" s="426">
        <v>6502</v>
      </c>
      <c r="J24" s="402" t="s">
        <v>564</v>
      </c>
      <c r="K24" s="403" t="s">
        <v>569</v>
      </c>
      <c r="L24" s="413" t="s">
        <v>567</v>
      </c>
      <c r="N24" s="436"/>
    </row>
    <row r="25" s="397" customFormat="true" ht="12.75" customHeight="true" spans="1:14">
      <c r="A25" s="403">
        <v>6423</v>
      </c>
      <c r="B25" s="402" t="s">
        <v>564</v>
      </c>
      <c r="C25" s="403" t="s">
        <v>6</v>
      </c>
      <c r="D25" s="409" t="s">
        <v>567</v>
      </c>
      <c r="E25" s="426">
        <v>6463</v>
      </c>
      <c r="F25" s="402" t="s">
        <v>564</v>
      </c>
      <c r="G25" s="403" t="s">
        <v>569</v>
      </c>
      <c r="H25" s="409" t="s">
        <v>567</v>
      </c>
      <c r="I25" s="426">
        <v>6503</v>
      </c>
      <c r="J25" s="402" t="s">
        <v>564</v>
      </c>
      <c r="K25" s="403" t="s">
        <v>569</v>
      </c>
      <c r="L25" s="413" t="s">
        <v>567</v>
      </c>
      <c r="N25" s="436"/>
    </row>
    <row r="26" s="397" customFormat="true" ht="12.75" customHeight="true" spans="1:12">
      <c r="A26" s="403">
        <v>6424</v>
      </c>
      <c r="B26" s="402" t="s">
        <v>564</v>
      </c>
      <c r="C26" s="403" t="s">
        <v>6</v>
      </c>
      <c r="D26" s="409" t="s">
        <v>567</v>
      </c>
      <c r="E26" s="426">
        <v>6464</v>
      </c>
      <c r="F26" s="402" t="s">
        <v>564</v>
      </c>
      <c r="G26" s="403" t="s">
        <v>592</v>
      </c>
      <c r="H26" s="409" t="s">
        <v>567</v>
      </c>
      <c r="I26" s="426">
        <v>6504</v>
      </c>
      <c r="J26" s="402" t="s">
        <v>564</v>
      </c>
      <c r="K26" s="403" t="s">
        <v>569</v>
      </c>
      <c r="L26" s="413" t="s">
        <v>567</v>
      </c>
    </row>
    <row r="27" s="397" customFormat="true" ht="12.75" customHeight="true" spans="1:12">
      <c r="A27" s="403">
        <v>6425</v>
      </c>
      <c r="B27" s="402" t="s">
        <v>564</v>
      </c>
      <c r="C27" s="403" t="s">
        <v>6</v>
      </c>
      <c r="D27" s="409" t="s">
        <v>567</v>
      </c>
      <c r="E27" s="426">
        <v>6465</v>
      </c>
      <c r="F27" s="402" t="s">
        <v>564</v>
      </c>
      <c r="G27" s="403" t="s">
        <v>592</v>
      </c>
      <c r="H27" s="413" t="s">
        <v>567</v>
      </c>
      <c r="I27" s="426">
        <v>6505</v>
      </c>
      <c r="J27" s="402" t="s">
        <v>564</v>
      </c>
      <c r="K27" s="403" t="s">
        <v>569</v>
      </c>
      <c r="L27" s="413" t="s">
        <v>567</v>
      </c>
    </row>
    <row r="28" s="397" customFormat="true" ht="12.75" customHeight="true" spans="1:12">
      <c r="A28" s="403">
        <v>6426</v>
      </c>
      <c r="B28" s="402" t="s">
        <v>564</v>
      </c>
      <c r="C28" s="403" t="s">
        <v>6</v>
      </c>
      <c r="D28" s="409" t="s">
        <v>567</v>
      </c>
      <c r="E28" s="426">
        <v>6466</v>
      </c>
      <c r="F28" s="402" t="s">
        <v>564</v>
      </c>
      <c r="G28" s="403" t="s">
        <v>569</v>
      </c>
      <c r="H28" s="409" t="s">
        <v>567</v>
      </c>
      <c r="I28" s="426">
        <v>6506</v>
      </c>
      <c r="J28" s="402" t="s">
        <v>564</v>
      </c>
      <c r="K28" s="403" t="s">
        <v>569</v>
      </c>
      <c r="L28" s="413" t="s">
        <v>567</v>
      </c>
    </row>
    <row r="29" s="397" customFormat="true" ht="12.75" customHeight="true" spans="1:12">
      <c r="A29" s="403">
        <v>6427</v>
      </c>
      <c r="B29" s="402" t="s">
        <v>564</v>
      </c>
      <c r="C29" s="403" t="s">
        <v>6</v>
      </c>
      <c r="D29" s="409" t="s">
        <v>567</v>
      </c>
      <c r="E29" s="427">
        <v>6467</v>
      </c>
      <c r="F29" s="402" t="s">
        <v>564</v>
      </c>
      <c r="G29" s="403" t="s">
        <v>565</v>
      </c>
      <c r="H29" s="404" t="s">
        <v>566</v>
      </c>
      <c r="I29" s="426">
        <v>6507</v>
      </c>
      <c r="J29" s="402" t="s">
        <v>568</v>
      </c>
      <c r="K29" s="403" t="s">
        <v>569</v>
      </c>
      <c r="L29" s="413" t="s">
        <v>567</v>
      </c>
    </row>
    <row r="30" s="397" customFormat="true" ht="12.75" customHeight="true" spans="1:12">
      <c r="A30" s="403">
        <v>6428</v>
      </c>
      <c r="B30" s="402" t="s">
        <v>564</v>
      </c>
      <c r="C30" s="403" t="s">
        <v>6</v>
      </c>
      <c r="D30" s="409" t="s">
        <v>567</v>
      </c>
      <c r="E30" s="427">
        <v>6468</v>
      </c>
      <c r="F30" s="402" t="s">
        <v>564</v>
      </c>
      <c r="G30" s="403" t="s">
        <v>565</v>
      </c>
      <c r="H30" s="404" t="s">
        <v>566</v>
      </c>
      <c r="I30" s="426">
        <v>6508</v>
      </c>
      <c r="J30" s="402" t="s">
        <v>568</v>
      </c>
      <c r="K30" s="403" t="s">
        <v>569</v>
      </c>
      <c r="L30" s="413" t="s">
        <v>567</v>
      </c>
    </row>
    <row r="31" s="397" customFormat="true" ht="12.75" customHeight="true" spans="1:12">
      <c r="A31" s="403">
        <v>6429</v>
      </c>
      <c r="B31" s="402" t="s">
        <v>564</v>
      </c>
      <c r="C31" s="403" t="s">
        <v>6</v>
      </c>
      <c r="D31" s="409" t="s">
        <v>567</v>
      </c>
      <c r="E31" s="426">
        <v>6469</v>
      </c>
      <c r="F31" s="402" t="s">
        <v>564</v>
      </c>
      <c r="G31" s="403" t="s">
        <v>592</v>
      </c>
      <c r="H31" s="409" t="s">
        <v>567</v>
      </c>
      <c r="I31" s="426">
        <v>6509</v>
      </c>
      <c r="J31" s="402" t="s">
        <v>568</v>
      </c>
      <c r="K31" s="403" t="s">
        <v>569</v>
      </c>
      <c r="L31" s="413" t="s">
        <v>567</v>
      </c>
    </row>
    <row r="32" s="397" customFormat="true" ht="12.75" customHeight="true" spans="1:12">
      <c r="A32" s="403">
        <v>6430</v>
      </c>
      <c r="B32" s="402" t="s">
        <v>564</v>
      </c>
      <c r="C32" s="403" t="s">
        <v>6</v>
      </c>
      <c r="D32" s="413" t="s">
        <v>567</v>
      </c>
      <c r="E32" s="427">
        <v>6470</v>
      </c>
      <c r="F32" s="402" t="s">
        <v>564</v>
      </c>
      <c r="G32" s="403" t="s">
        <v>565</v>
      </c>
      <c r="H32" s="404" t="s">
        <v>566</v>
      </c>
      <c r="I32" s="426">
        <v>6510</v>
      </c>
      <c r="J32" s="402" t="s">
        <v>568</v>
      </c>
      <c r="K32" s="403" t="s">
        <v>569</v>
      </c>
      <c r="L32" s="413" t="s">
        <v>567</v>
      </c>
    </row>
    <row r="33" s="397" customFormat="true" ht="12.75" customHeight="true" spans="1:12">
      <c r="A33" s="403">
        <v>6431</v>
      </c>
      <c r="B33" s="402" t="s">
        <v>568</v>
      </c>
      <c r="C33" s="403" t="s">
        <v>6</v>
      </c>
      <c r="D33" s="413" t="s">
        <v>567</v>
      </c>
      <c r="E33" s="426">
        <v>6471</v>
      </c>
      <c r="F33" s="402" t="s">
        <v>564</v>
      </c>
      <c r="G33" s="403" t="s">
        <v>569</v>
      </c>
      <c r="H33" s="413" t="s">
        <v>567</v>
      </c>
      <c r="I33" s="426">
        <v>6511</v>
      </c>
      <c r="J33" s="402" t="s">
        <v>568</v>
      </c>
      <c r="K33" s="403" t="s">
        <v>569</v>
      </c>
      <c r="L33" s="413" t="s">
        <v>567</v>
      </c>
    </row>
    <row r="34" s="397" customFormat="true" ht="12.75" customHeight="true" spans="1:12">
      <c r="A34" s="403">
        <v>6432</v>
      </c>
      <c r="B34" s="402" t="s">
        <v>568</v>
      </c>
      <c r="C34" s="403" t="s">
        <v>6</v>
      </c>
      <c r="D34" s="413" t="s">
        <v>567</v>
      </c>
      <c r="E34" s="427">
        <v>6472</v>
      </c>
      <c r="F34" s="402" t="s">
        <v>564</v>
      </c>
      <c r="G34" s="403" t="s">
        <v>565</v>
      </c>
      <c r="H34" s="404" t="s">
        <v>566</v>
      </c>
      <c r="I34" s="426">
        <v>6512</v>
      </c>
      <c r="J34" s="402" t="s">
        <v>568</v>
      </c>
      <c r="K34" s="403" t="s">
        <v>569</v>
      </c>
      <c r="L34" s="413" t="s">
        <v>567</v>
      </c>
    </row>
    <row r="35" s="397" customFormat="true" ht="12.75" customHeight="true" spans="1:12">
      <c r="A35" s="403">
        <v>6433</v>
      </c>
      <c r="B35" s="402" t="s">
        <v>564</v>
      </c>
      <c r="C35" s="403" t="s">
        <v>6</v>
      </c>
      <c r="D35" s="413" t="s">
        <v>567</v>
      </c>
      <c r="E35" s="427">
        <v>6473</v>
      </c>
      <c r="F35" s="402" t="s">
        <v>564</v>
      </c>
      <c r="G35" s="403" t="s">
        <v>565</v>
      </c>
      <c r="H35" s="404" t="s">
        <v>566</v>
      </c>
      <c r="I35" s="426">
        <v>6513</v>
      </c>
      <c r="J35" s="402" t="s">
        <v>568</v>
      </c>
      <c r="K35" s="403" t="s">
        <v>569</v>
      </c>
      <c r="L35" s="413" t="s">
        <v>567</v>
      </c>
    </row>
    <row r="36" s="397" customFormat="true" ht="12.75" customHeight="true" spans="1:12">
      <c r="A36" s="403">
        <v>6434</v>
      </c>
      <c r="B36" s="402" t="s">
        <v>564</v>
      </c>
      <c r="C36" s="403" t="s">
        <v>6</v>
      </c>
      <c r="D36" s="413" t="s">
        <v>567</v>
      </c>
      <c r="E36" s="427">
        <v>6474</v>
      </c>
      <c r="F36" s="402" t="s">
        <v>564</v>
      </c>
      <c r="G36" s="403" t="s">
        <v>565</v>
      </c>
      <c r="H36" s="404" t="s">
        <v>566</v>
      </c>
      <c r="I36" s="433">
        <v>6514</v>
      </c>
      <c r="J36" s="434"/>
      <c r="K36" s="403"/>
      <c r="L36" s="411" t="s">
        <v>587</v>
      </c>
    </row>
    <row r="37" s="397" customFormat="true" ht="12.75" customHeight="true" spans="1:12">
      <c r="A37" s="403">
        <v>6435</v>
      </c>
      <c r="B37" s="402" t="s">
        <v>568</v>
      </c>
      <c r="C37" s="403" t="s">
        <v>6</v>
      </c>
      <c r="D37" s="413" t="s">
        <v>567</v>
      </c>
      <c r="E37" s="427">
        <v>6475</v>
      </c>
      <c r="F37" s="408" t="s">
        <v>568</v>
      </c>
      <c r="G37" s="403" t="s">
        <v>569</v>
      </c>
      <c r="H37" s="404" t="s">
        <v>79</v>
      </c>
      <c r="I37" s="426">
        <v>6515</v>
      </c>
      <c r="J37" s="402" t="s">
        <v>564</v>
      </c>
      <c r="K37" s="403" t="s">
        <v>569</v>
      </c>
      <c r="L37" s="413" t="s">
        <v>567</v>
      </c>
    </row>
    <row r="38" s="397" customFormat="true" ht="12.75" customHeight="true" spans="1:12">
      <c r="A38" s="403">
        <v>6436</v>
      </c>
      <c r="B38" s="402" t="s">
        <v>564</v>
      </c>
      <c r="C38" s="403" t="s">
        <v>6</v>
      </c>
      <c r="D38" s="413" t="s">
        <v>567</v>
      </c>
      <c r="E38" s="426">
        <v>6476</v>
      </c>
      <c r="F38" s="402" t="s">
        <v>568</v>
      </c>
      <c r="G38" s="403" t="s">
        <v>594</v>
      </c>
      <c r="H38" s="409" t="s">
        <v>567</v>
      </c>
      <c r="I38" s="426">
        <v>6516</v>
      </c>
      <c r="J38" s="402" t="s">
        <v>564</v>
      </c>
      <c r="K38" s="403" t="s">
        <v>569</v>
      </c>
      <c r="L38" s="413" t="s">
        <v>567</v>
      </c>
    </row>
    <row r="39" s="397" customFormat="true" ht="12.75" customHeight="true" spans="1:12">
      <c r="A39" s="403">
        <v>6437</v>
      </c>
      <c r="B39" s="402" t="s">
        <v>564</v>
      </c>
      <c r="C39" s="403" t="s">
        <v>6</v>
      </c>
      <c r="D39" s="413" t="s">
        <v>567</v>
      </c>
      <c r="E39" s="426">
        <v>6477</v>
      </c>
      <c r="F39" s="402" t="s">
        <v>564</v>
      </c>
      <c r="G39" s="403" t="s">
        <v>594</v>
      </c>
      <c r="H39" s="409" t="s">
        <v>567</v>
      </c>
      <c r="I39" s="426">
        <v>6517</v>
      </c>
      <c r="J39" s="402" t="s">
        <v>564</v>
      </c>
      <c r="K39" s="403" t="s">
        <v>569</v>
      </c>
      <c r="L39" s="413" t="s">
        <v>567</v>
      </c>
    </row>
    <row r="40" s="397" customFormat="true" ht="12.75" customHeight="true" spans="1:12">
      <c r="A40" s="403">
        <v>6438</v>
      </c>
      <c r="B40" s="402" t="s">
        <v>564</v>
      </c>
      <c r="C40" s="403" t="s">
        <v>6</v>
      </c>
      <c r="D40" s="413" t="s">
        <v>567</v>
      </c>
      <c r="E40" s="426">
        <v>6478</v>
      </c>
      <c r="F40" s="402" t="s">
        <v>564</v>
      </c>
      <c r="G40" s="403" t="s">
        <v>594</v>
      </c>
      <c r="H40" s="409" t="s">
        <v>567</v>
      </c>
      <c r="I40" s="426">
        <v>6518</v>
      </c>
      <c r="J40" s="402" t="s">
        <v>564</v>
      </c>
      <c r="K40" s="403" t="s">
        <v>569</v>
      </c>
      <c r="L40" s="413" t="s">
        <v>567</v>
      </c>
    </row>
    <row r="41" s="397" customFormat="true" ht="12.75" customHeight="true" spans="1:12">
      <c r="A41" s="403">
        <v>6439</v>
      </c>
      <c r="B41" s="402" t="s">
        <v>564</v>
      </c>
      <c r="C41" s="403" t="s">
        <v>6</v>
      </c>
      <c r="D41" s="413" t="s">
        <v>567</v>
      </c>
      <c r="E41" s="426">
        <v>6479</v>
      </c>
      <c r="F41" s="402" t="s">
        <v>564</v>
      </c>
      <c r="G41" s="403" t="s">
        <v>594</v>
      </c>
      <c r="H41" s="409" t="s">
        <v>567</v>
      </c>
      <c r="I41" s="426">
        <v>6519</v>
      </c>
      <c r="J41" s="402" t="s">
        <v>564</v>
      </c>
      <c r="K41" s="403" t="s">
        <v>569</v>
      </c>
      <c r="L41" s="413" t="s">
        <v>567</v>
      </c>
    </row>
    <row r="42" ht="12.75" customHeight="true" spans="1:12">
      <c r="A42" s="403">
        <v>6440</v>
      </c>
      <c r="B42" s="402" t="s">
        <v>564</v>
      </c>
      <c r="C42" s="403" t="s">
        <v>6</v>
      </c>
      <c r="D42" s="409" t="s">
        <v>567</v>
      </c>
      <c r="E42" s="427">
        <v>6480</v>
      </c>
      <c r="F42" s="402" t="s">
        <v>564</v>
      </c>
      <c r="G42" s="403" t="s">
        <v>565</v>
      </c>
      <c r="H42" s="404" t="s">
        <v>566</v>
      </c>
      <c r="I42" s="426">
        <v>6520</v>
      </c>
      <c r="J42" s="402" t="s">
        <v>564</v>
      </c>
      <c r="K42" s="403" t="s">
        <v>569</v>
      </c>
      <c r="L42" s="413" t="s">
        <v>567</v>
      </c>
    </row>
    <row r="43" s="96" customFormat="true" ht="7.5" customHeight="true" spans="1:12">
      <c r="A43" s="414"/>
      <c r="B43" s="415"/>
      <c r="C43" s="415"/>
      <c r="D43" s="121"/>
      <c r="E43" s="415"/>
      <c r="F43" s="415"/>
      <c r="G43" s="415"/>
      <c r="H43" s="121"/>
      <c r="I43" s="415"/>
      <c r="J43" s="415"/>
      <c r="K43" s="415"/>
      <c r="L43" s="121"/>
    </row>
    <row r="44" s="96" customFormat="true" ht="12.75" customHeight="true" spans="1:12">
      <c r="A44" s="416"/>
      <c r="B44" s="415"/>
      <c r="C44" s="154" t="s">
        <v>595</v>
      </c>
      <c r="D44" s="154"/>
      <c r="E44" s="415"/>
      <c r="F44" s="415"/>
      <c r="G44" s="385" t="s">
        <v>596</v>
      </c>
      <c r="H44" s="253" t="s">
        <v>597</v>
      </c>
      <c r="I44" s="253"/>
      <c r="J44" s="253"/>
      <c r="K44" s="253"/>
      <c r="L44" s="253"/>
    </row>
    <row r="45" s="96" customFormat="true" ht="12.75" customHeight="true" spans="1:12">
      <c r="A45" s="417"/>
      <c r="B45" s="415"/>
      <c r="C45" s="154" t="s">
        <v>598</v>
      </c>
      <c r="D45" s="154"/>
      <c r="E45" s="415"/>
      <c r="F45" s="415"/>
      <c r="G45" s="385"/>
      <c r="H45" s="253"/>
      <c r="I45" s="253"/>
      <c r="J45" s="253"/>
      <c r="K45" s="253"/>
      <c r="L45" s="253"/>
    </row>
    <row r="46" s="96" customFormat="true" ht="12.75" customHeight="true" spans="1:12">
      <c r="A46" s="415"/>
      <c r="B46" s="418"/>
      <c r="C46" s="154" t="s">
        <v>599</v>
      </c>
      <c r="D46" s="154"/>
      <c r="E46" s="415"/>
      <c r="F46" s="415"/>
      <c r="G46" s="385" t="s">
        <v>583</v>
      </c>
      <c r="H46" s="154" t="s">
        <v>600</v>
      </c>
      <c r="I46" s="154"/>
      <c r="J46" s="154"/>
      <c r="K46" s="154"/>
      <c r="L46" s="154"/>
    </row>
    <row r="47" s="96" customFormat="true" ht="12.75" customHeight="true" spans="1:12">
      <c r="A47" s="415"/>
      <c r="B47" s="419"/>
      <c r="C47" s="154" t="s">
        <v>601</v>
      </c>
      <c r="D47" s="154"/>
      <c r="E47" s="415"/>
      <c r="F47" s="415"/>
      <c r="G47" s="385" t="s">
        <v>569</v>
      </c>
      <c r="H47" s="432" t="s">
        <v>602</v>
      </c>
      <c r="I47" s="432"/>
      <c r="J47" s="432"/>
      <c r="K47" s="432"/>
      <c r="L47" s="432"/>
    </row>
    <row r="48" s="96" customFormat="true" ht="12.75" customHeight="true" spans="1:12">
      <c r="A48" s="415"/>
      <c r="B48" s="420"/>
      <c r="C48" s="154" t="s">
        <v>603</v>
      </c>
      <c r="D48" s="154"/>
      <c r="E48" s="415"/>
      <c r="F48" s="415"/>
      <c r="G48" s="385" t="s">
        <v>6</v>
      </c>
      <c r="H48" s="154" t="s">
        <v>604</v>
      </c>
      <c r="I48" s="154"/>
      <c r="J48" s="154"/>
      <c r="K48" s="154"/>
      <c r="L48" s="154"/>
    </row>
    <row r="49" s="96" customFormat="true" ht="12.75" customHeight="true" spans="1:12">
      <c r="A49" s="415"/>
      <c r="B49" s="421"/>
      <c r="C49" s="154" t="s">
        <v>605</v>
      </c>
      <c r="D49" s="154"/>
      <c r="E49" s="415"/>
      <c r="F49" s="415"/>
      <c r="G49" s="385" t="s">
        <v>606</v>
      </c>
      <c r="H49" s="154" t="s">
        <v>607</v>
      </c>
      <c r="I49" s="154"/>
      <c r="J49" s="154"/>
      <c r="K49" s="154"/>
      <c r="L49" s="154"/>
    </row>
    <row r="50" s="96" customFormat="true" ht="12.75" customHeight="true" spans="1:12">
      <c r="A50" s="415"/>
      <c r="B50" s="422" t="s">
        <v>581</v>
      </c>
      <c r="C50" s="154" t="s">
        <v>608</v>
      </c>
      <c r="D50" s="154"/>
      <c r="E50" s="415"/>
      <c r="F50" s="415"/>
      <c r="G50" s="385" t="s">
        <v>594</v>
      </c>
      <c r="H50" s="154" t="s">
        <v>609</v>
      </c>
      <c r="I50" s="154"/>
      <c r="J50" s="154"/>
      <c r="K50" s="154"/>
      <c r="L50" s="154"/>
    </row>
    <row r="51" s="96" customFormat="true" ht="12.75" customHeight="true" spans="1:12">
      <c r="A51" s="415"/>
      <c r="B51" s="423" t="s">
        <v>573</v>
      </c>
      <c r="C51" s="154" t="s">
        <v>610</v>
      </c>
      <c r="D51" s="154"/>
      <c r="E51" s="415"/>
      <c r="F51" s="415"/>
      <c r="G51" s="385" t="s">
        <v>611</v>
      </c>
      <c r="H51" s="154" t="s">
        <v>612</v>
      </c>
      <c r="I51" s="154"/>
      <c r="J51" s="154"/>
      <c r="K51" s="154"/>
      <c r="L51" s="154"/>
    </row>
    <row r="52" ht="12.75" customHeight="true" spans="2:12">
      <c r="B52" s="424" t="s">
        <v>585</v>
      </c>
      <c r="C52" s="154" t="s">
        <v>613</v>
      </c>
      <c r="D52" s="154"/>
      <c r="G52" s="415" t="s">
        <v>592</v>
      </c>
      <c r="H52" s="154" t="s">
        <v>614</v>
      </c>
      <c r="I52" s="154"/>
      <c r="J52" s="154"/>
      <c r="K52" s="154"/>
      <c r="L52" s="154"/>
    </row>
    <row r="53" ht="12.75" customHeight="true" spans="2:12">
      <c r="B53" s="408" t="s">
        <v>568</v>
      </c>
      <c r="C53" s="154" t="s">
        <v>615</v>
      </c>
      <c r="D53" s="154"/>
      <c r="G53" s="385" t="s">
        <v>565</v>
      </c>
      <c r="H53" s="154" t="s">
        <v>616</v>
      </c>
      <c r="I53" s="154"/>
      <c r="J53" s="154"/>
      <c r="K53" s="154"/>
      <c r="L53" s="154"/>
    </row>
    <row r="54" spans="2:12">
      <c r="B54" s="408" t="s">
        <v>575</v>
      </c>
      <c r="C54" s="425" t="s">
        <v>617</v>
      </c>
      <c r="D54" s="425"/>
      <c r="G54" s="385"/>
      <c r="H54" s="154"/>
      <c r="I54" s="154"/>
      <c r="J54" s="154"/>
      <c r="K54" s="154"/>
      <c r="L54" s="154"/>
    </row>
  </sheetData>
  <mergeCells count="22">
    <mergeCell ref="A1:L1"/>
    <mergeCell ref="C44:D44"/>
    <mergeCell ref="C45:D45"/>
    <mergeCell ref="C46:D46"/>
    <mergeCell ref="H46:L46"/>
    <mergeCell ref="C47:D47"/>
    <mergeCell ref="C48:D48"/>
    <mergeCell ref="H48:L48"/>
    <mergeCell ref="C49:D49"/>
    <mergeCell ref="H49:L49"/>
    <mergeCell ref="C50:D50"/>
    <mergeCell ref="H50:L50"/>
    <mergeCell ref="C51:D51"/>
    <mergeCell ref="H51:L51"/>
    <mergeCell ref="C52:D52"/>
    <mergeCell ref="H52:L52"/>
    <mergeCell ref="C53:D53"/>
    <mergeCell ref="H53:L53"/>
    <mergeCell ref="C54:D54"/>
    <mergeCell ref="H54:L54"/>
    <mergeCell ref="G44:G45"/>
    <mergeCell ref="H44:L45"/>
  </mergeCells>
  <conditionalFormatting sqref="H33">
    <cfRule type="cellIs" dxfId="2" priority="2" operator="between">
      <formula>0.1</formula>
      <formula>9.99</formula>
    </cfRule>
    <cfRule type="cellIs" dxfId="1" priority="3" operator="between">
      <formula>10</formula>
      <formula>99.99</formula>
    </cfRule>
    <cfRule type="cellIs" dxfId="0" priority="4" operator="between">
      <formula>100</formula>
      <formula>250000</formula>
    </cfRule>
  </conditionalFormatting>
  <conditionalFormatting sqref="H27 D17 D32:D41 L24:L42">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9375" right="0.315277777777778" top="0.354166666666667" bottom="0.354166666666667" header="0.511805555555555" footer="0.511805555555555"/>
  <pageSetup paperSize="9" scale="80" firstPageNumber="0" orientation="landscape" useFirstPageNumber="true" horizontalDpi="300" verticalDpi="300"/>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1"/>
  <sheetViews>
    <sheetView workbookViewId="0">
      <selection activeCell="A1" sqref="A1:J1"/>
    </sheetView>
  </sheetViews>
  <sheetFormatPr defaultColWidth="9" defaultRowHeight="16.5"/>
  <cols>
    <col min="1" max="1" width="6.56190476190476" style="84" customWidth="true"/>
    <col min="2" max="4" width="9.71428571428571" style="84" customWidth="true"/>
    <col min="5" max="5" width="10.647619047619" style="83" customWidth="true"/>
    <col min="6" max="6" width="6.56190476190476" style="83" customWidth="true"/>
    <col min="7" max="9" width="9.71428571428571" style="84" customWidth="true"/>
    <col min="10" max="10" width="12.6380952380952" style="84" customWidth="true"/>
    <col min="11" max="21" width="8.83809523809524" style="84" customWidth="true"/>
    <col min="22" max="243" width="8.83809523809524" customWidth="true"/>
    <col min="244" max="1025" width="7.78095238095238" customWidth="true"/>
  </cols>
  <sheetData>
    <row r="1" ht="21" customHeight="true" spans="1:10">
      <c r="A1" s="383" t="s">
        <v>618</v>
      </c>
      <c r="B1" s="383"/>
      <c r="C1" s="383"/>
      <c r="D1" s="383"/>
      <c r="E1" s="383"/>
      <c r="F1" s="383"/>
      <c r="G1" s="383"/>
      <c r="H1" s="383"/>
      <c r="I1" s="383"/>
      <c r="J1" s="383"/>
    </row>
    <row r="2" ht="21" customHeight="true" spans="1:10">
      <c r="A2" s="383" t="s">
        <v>619</v>
      </c>
      <c r="B2" s="383"/>
      <c r="C2" s="383"/>
      <c r="D2" s="383"/>
      <c r="E2" s="383"/>
      <c r="F2" s="383"/>
      <c r="G2" s="383"/>
      <c r="H2" s="383"/>
      <c r="I2" s="383"/>
      <c r="J2" s="383"/>
    </row>
    <row r="3" ht="16" customHeight="true" spans="1:18">
      <c r="A3" s="384" t="s">
        <v>620</v>
      </c>
      <c r="B3" s="384"/>
      <c r="C3" s="384"/>
      <c r="D3" s="384"/>
      <c r="E3" s="384"/>
      <c r="F3" s="384" t="s">
        <v>621</v>
      </c>
      <c r="G3" s="384"/>
      <c r="H3" s="384"/>
      <c r="I3" s="384"/>
      <c r="J3" s="384"/>
      <c r="L3" s="391" t="s">
        <v>256</v>
      </c>
      <c r="M3" s="156" t="s">
        <v>622</v>
      </c>
      <c r="N3" s="156"/>
      <c r="O3" s="156"/>
      <c r="P3" s="156"/>
      <c r="Q3" s="156"/>
      <c r="R3" s="156"/>
    </row>
    <row r="4" ht="16" customHeight="true" spans="1:14">
      <c r="A4" s="385" t="s">
        <v>623</v>
      </c>
      <c r="B4" s="386" t="s">
        <v>624</v>
      </c>
      <c r="C4" s="386" t="s">
        <v>625</v>
      </c>
      <c r="D4" s="386" t="s">
        <v>626</v>
      </c>
      <c r="E4" s="385" t="s">
        <v>76</v>
      </c>
      <c r="F4" s="385" t="s">
        <v>623</v>
      </c>
      <c r="G4" s="386" t="s">
        <v>624</v>
      </c>
      <c r="H4" s="386" t="s">
        <v>625</v>
      </c>
      <c r="I4" s="386" t="s">
        <v>626</v>
      </c>
      <c r="J4" s="385" t="s">
        <v>76</v>
      </c>
      <c r="L4" s="83"/>
      <c r="N4" s="83"/>
    </row>
    <row r="5" ht="13.35" customHeight="true" spans="1:18">
      <c r="A5" s="385"/>
      <c r="B5" s="386"/>
      <c r="C5" s="386"/>
      <c r="D5" s="386"/>
      <c r="E5" s="385"/>
      <c r="F5" s="385"/>
      <c r="G5" s="386"/>
      <c r="H5" s="386"/>
      <c r="I5" s="386"/>
      <c r="J5" s="385"/>
      <c r="L5" s="394" t="s">
        <v>276</v>
      </c>
      <c r="M5" s="156" t="s">
        <v>627</v>
      </c>
      <c r="N5" s="156"/>
      <c r="O5" s="156"/>
      <c r="P5" s="156"/>
      <c r="Q5" s="156"/>
      <c r="R5" s="156"/>
    </row>
    <row r="6" ht="13.35" customHeight="true" spans="2:14">
      <c r="B6" s="88">
        <f>COUNTA(B7:B55)</f>
        <v>5</v>
      </c>
      <c r="C6" s="88">
        <f>COUNTA(C7:C55)</f>
        <v>4</v>
      </c>
      <c r="D6" s="88">
        <f>COUNTA(D7:D55)</f>
        <v>0</v>
      </c>
      <c r="F6" s="84"/>
      <c r="G6" s="88">
        <f>COUNTA(G7:G36)</f>
        <v>0</v>
      </c>
      <c r="H6" s="88">
        <f>COUNTA(H7:H36)</f>
        <v>0</v>
      </c>
      <c r="I6" s="88">
        <f>COUNTA(I7:I36)</f>
        <v>0</v>
      </c>
      <c r="L6" s="83"/>
      <c r="N6" s="83"/>
    </row>
    <row r="7" ht="13.35" customHeight="true" spans="1:18">
      <c r="A7" s="83">
        <v>3101</v>
      </c>
      <c r="B7" s="85"/>
      <c r="C7" s="85"/>
      <c r="D7" s="85"/>
      <c r="E7" s="83" t="s">
        <v>628</v>
      </c>
      <c r="F7" s="83">
        <v>3201</v>
      </c>
      <c r="G7" s="392"/>
      <c r="H7" s="392"/>
      <c r="I7" s="392"/>
      <c r="J7" s="83" t="s">
        <v>628</v>
      </c>
      <c r="L7" s="395" t="s">
        <v>90</v>
      </c>
      <c r="M7" s="156" t="s">
        <v>40</v>
      </c>
      <c r="N7" s="156"/>
      <c r="O7" s="156"/>
      <c r="P7" s="156"/>
      <c r="Q7" s="156"/>
      <c r="R7" s="156"/>
    </row>
    <row r="8" ht="13.35" customHeight="true" spans="1:10">
      <c r="A8" s="83">
        <v>3102</v>
      </c>
      <c r="B8" s="85"/>
      <c r="C8" s="85"/>
      <c r="D8" s="85"/>
      <c r="E8" s="83" t="s">
        <v>628</v>
      </c>
      <c r="F8" s="83">
        <v>3202</v>
      </c>
      <c r="G8" s="392"/>
      <c r="H8" s="392"/>
      <c r="I8" s="392"/>
      <c r="J8" s="83" t="s">
        <v>628</v>
      </c>
    </row>
    <row r="9" ht="13.35" customHeight="true" spans="1:18">
      <c r="A9" s="387">
        <v>3103</v>
      </c>
      <c r="B9" s="388">
        <v>43986</v>
      </c>
      <c r="C9" s="388">
        <v>43987</v>
      </c>
      <c r="D9" s="388"/>
      <c r="E9" s="387" t="s">
        <v>629</v>
      </c>
      <c r="F9" s="83">
        <v>3203</v>
      </c>
      <c r="G9" s="392"/>
      <c r="H9" s="392"/>
      <c r="I9" s="392"/>
      <c r="L9" s="387" t="s">
        <v>30</v>
      </c>
      <c r="M9" s="156" t="s">
        <v>630</v>
      </c>
      <c r="N9" s="156"/>
      <c r="O9" s="156"/>
      <c r="P9" s="156"/>
      <c r="Q9" s="156"/>
      <c r="R9" s="156"/>
    </row>
    <row r="10" ht="13.35" customHeight="true" spans="1:9">
      <c r="A10" s="83">
        <v>3104</v>
      </c>
      <c r="B10" s="85"/>
      <c r="C10" s="85"/>
      <c r="D10" s="85"/>
      <c r="E10" s="83" t="s">
        <v>628</v>
      </c>
      <c r="F10" s="83">
        <v>3204</v>
      </c>
      <c r="G10" s="392"/>
      <c r="H10" s="392"/>
      <c r="I10" s="392"/>
    </row>
    <row r="11" ht="13.35" customHeight="true" spans="1:13">
      <c r="A11" s="83">
        <v>3105</v>
      </c>
      <c r="B11" s="85"/>
      <c r="C11" s="85"/>
      <c r="D11" s="85"/>
      <c r="E11" s="83" t="s">
        <v>628</v>
      </c>
      <c r="F11" s="83">
        <v>3205</v>
      </c>
      <c r="G11" s="392"/>
      <c r="H11" s="392"/>
      <c r="I11" s="392"/>
      <c r="L11" s="396" t="s">
        <v>631</v>
      </c>
      <c r="M11" s="84" t="s">
        <v>632</v>
      </c>
    </row>
    <row r="12" ht="13.35" customHeight="true" spans="1:9">
      <c r="A12" s="389">
        <v>3106</v>
      </c>
      <c r="B12" s="390">
        <v>44198</v>
      </c>
      <c r="C12" s="390">
        <v>44233</v>
      </c>
      <c r="D12" s="390"/>
      <c r="E12" s="389" t="s">
        <v>633</v>
      </c>
      <c r="F12" s="83">
        <v>3206</v>
      </c>
      <c r="G12" s="392"/>
      <c r="H12" s="392"/>
      <c r="I12" s="392"/>
    </row>
    <row r="13" ht="13.35" customHeight="true" spans="1:9">
      <c r="A13" s="83">
        <v>3107</v>
      </c>
      <c r="B13" s="85"/>
      <c r="C13" s="85"/>
      <c r="D13" s="85"/>
      <c r="E13" s="83" t="s">
        <v>628</v>
      </c>
      <c r="F13" s="83">
        <v>3207</v>
      </c>
      <c r="G13" s="392"/>
      <c r="H13" s="392"/>
      <c r="I13" s="392"/>
    </row>
    <row r="14" ht="13.35" customHeight="true" spans="1:9">
      <c r="A14" s="391">
        <v>3108</v>
      </c>
      <c r="B14" s="91">
        <v>43974</v>
      </c>
      <c r="C14" s="91"/>
      <c r="D14" s="91"/>
      <c r="E14" s="391" t="s">
        <v>634</v>
      </c>
      <c r="F14" s="83">
        <v>3208</v>
      </c>
      <c r="G14" s="392"/>
      <c r="H14" s="392"/>
      <c r="I14" s="392"/>
    </row>
    <row r="15" ht="13.35" customHeight="true" spans="1:9">
      <c r="A15" s="83">
        <v>3109</v>
      </c>
      <c r="B15" s="85"/>
      <c r="C15" s="85"/>
      <c r="D15" s="85"/>
      <c r="E15" s="83" t="s">
        <v>628</v>
      </c>
      <c r="F15" s="83">
        <v>3209</v>
      </c>
      <c r="G15" s="392"/>
      <c r="H15" s="392"/>
      <c r="I15" s="392"/>
    </row>
    <row r="16" ht="13.35" customHeight="true" spans="1:9">
      <c r="A16" s="83">
        <v>3110</v>
      </c>
      <c r="B16" s="85"/>
      <c r="C16" s="85"/>
      <c r="D16" s="85"/>
      <c r="E16" s="83" t="s">
        <v>628</v>
      </c>
      <c r="F16" s="83">
        <v>3210</v>
      </c>
      <c r="G16" s="392"/>
      <c r="H16" s="392"/>
      <c r="I16" s="392"/>
    </row>
    <row r="17" ht="13.35" customHeight="true" spans="1:9">
      <c r="A17" s="83">
        <v>3111</v>
      </c>
      <c r="B17" s="85"/>
      <c r="C17" s="85"/>
      <c r="D17" s="85"/>
      <c r="E17" s="83" t="s">
        <v>628</v>
      </c>
      <c r="F17" s="83">
        <v>3211</v>
      </c>
      <c r="G17" s="392"/>
      <c r="H17" s="392"/>
      <c r="I17" s="392"/>
    </row>
    <row r="18" ht="13.35" customHeight="true" spans="1:9">
      <c r="A18" s="389">
        <v>3112</v>
      </c>
      <c r="B18" s="390">
        <v>44198</v>
      </c>
      <c r="C18" s="390">
        <v>44241</v>
      </c>
      <c r="D18" s="390"/>
      <c r="E18" s="389" t="s">
        <v>633</v>
      </c>
      <c r="F18" s="83">
        <v>3212</v>
      </c>
      <c r="G18" s="392"/>
      <c r="H18" s="392"/>
      <c r="I18" s="392"/>
    </row>
    <row r="19" ht="13.35" customHeight="true" spans="1:9">
      <c r="A19" s="389">
        <v>3113</v>
      </c>
      <c r="B19" s="390">
        <v>44226</v>
      </c>
      <c r="C19" s="390">
        <v>44247</v>
      </c>
      <c r="D19" s="390"/>
      <c r="E19" s="389" t="s">
        <v>633</v>
      </c>
      <c r="F19" s="83">
        <v>3213</v>
      </c>
      <c r="G19" s="392"/>
      <c r="H19" s="392"/>
      <c r="I19" s="392"/>
    </row>
    <row r="20" ht="13.35" customHeight="true" spans="1:9">
      <c r="A20" s="83">
        <v>3114</v>
      </c>
      <c r="B20" s="85"/>
      <c r="C20" s="85"/>
      <c r="D20" s="85"/>
      <c r="E20" s="83" t="s">
        <v>628</v>
      </c>
      <c r="F20" s="83">
        <v>3214</v>
      </c>
      <c r="G20" s="392"/>
      <c r="H20" s="392"/>
      <c r="I20" s="392"/>
    </row>
    <row r="21" ht="13.35" customHeight="true" spans="1:9">
      <c r="A21" s="83">
        <v>3115</v>
      </c>
      <c r="B21" s="85"/>
      <c r="C21" s="85"/>
      <c r="D21" s="85"/>
      <c r="F21" s="83">
        <v>3215</v>
      </c>
      <c r="G21" s="392"/>
      <c r="H21" s="392"/>
      <c r="I21" s="392"/>
    </row>
    <row r="22" ht="13.35" customHeight="true" spans="1:9">
      <c r="A22" s="83">
        <v>3116</v>
      </c>
      <c r="B22" s="85"/>
      <c r="C22" s="85"/>
      <c r="D22" s="85"/>
      <c r="F22" s="83">
        <v>3216</v>
      </c>
      <c r="G22" s="392"/>
      <c r="H22" s="392"/>
      <c r="I22" s="392"/>
    </row>
    <row r="23" ht="13.35" customHeight="true" spans="1:9">
      <c r="A23" s="83">
        <v>3117</v>
      </c>
      <c r="B23" s="85"/>
      <c r="C23" s="85"/>
      <c r="D23" s="85"/>
      <c r="F23" s="83">
        <v>3217</v>
      </c>
      <c r="G23" s="392"/>
      <c r="H23" s="392"/>
      <c r="I23" s="392"/>
    </row>
    <row r="24" ht="13.35" customHeight="true" spans="1:9">
      <c r="A24" s="83">
        <v>3118</v>
      </c>
      <c r="B24" s="85"/>
      <c r="C24" s="85"/>
      <c r="D24" s="85"/>
      <c r="F24" s="83">
        <v>3218</v>
      </c>
      <c r="G24" s="392"/>
      <c r="H24" s="392"/>
      <c r="I24" s="392"/>
    </row>
    <row r="25" ht="13.35" customHeight="true" spans="1:9">
      <c r="A25" s="83">
        <v>3119</v>
      </c>
      <c r="B25" s="85"/>
      <c r="C25" s="85"/>
      <c r="D25" s="85"/>
      <c r="F25" s="83">
        <v>3219</v>
      </c>
      <c r="G25" s="392"/>
      <c r="H25" s="392"/>
      <c r="I25" s="392"/>
    </row>
    <row r="26" ht="13.35" customHeight="true" spans="1:9">
      <c r="A26" s="83">
        <v>3120</v>
      </c>
      <c r="B26" s="85"/>
      <c r="C26" s="85"/>
      <c r="D26" s="85"/>
      <c r="F26" s="83">
        <v>3220</v>
      </c>
      <c r="G26" s="392"/>
      <c r="H26" s="392"/>
      <c r="I26" s="392"/>
    </row>
    <row r="27" ht="13.35" customHeight="true" spans="1:9">
      <c r="A27" s="83">
        <v>3121</v>
      </c>
      <c r="B27" s="85"/>
      <c r="C27" s="85"/>
      <c r="D27" s="85"/>
      <c r="F27" s="83">
        <v>3221</v>
      </c>
      <c r="G27" s="392"/>
      <c r="H27" s="392"/>
      <c r="I27" s="392"/>
    </row>
    <row r="28" ht="13.35" customHeight="true" spans="1:9">
      <c r="A28" s="83">
        <v>3122</v>
      </c>
      <c r="B28" s="85"/>
      <c r="C28" s="85"/>
      <c r="D28" s="85"/>
      <c r="F28" s="83">
        <v>3222</v>
      </c>
      <c r="G28" s="392"/>
      <c r="H28" s="392"/>
      <c r="I28" s="392"/>
    </row>
    <row r="29" ht="13.35" customHeight="true" spans="1:9">
      <c r="A29" s="83">
        <v>3123</v>
      </c>
      <c r="B29" s="85"/>
      <c r="C29" s="85"/>
      <c r="D29" s="85"/>
      <c r="F29" s="83">
        <v>3223</v>
      </c>
      <c r="G29" s="392"/>
      <c r="H29" s="392"/>
      <c r="I29" s="392"/>
    </row>
    <row r="30" ht="13.35" customHeight="true" spans="1:9">
      <c r="A30" s="83">
        <v>3124</v>
      </c>
      <c r="B30" s="85"/>
      <c r="C30" s="85"/>
      <c r="D30" s="85"/>
      <c r="F30" s="83">
        <v>3224</v>
      </c>
      <c r="G30" s="392"/>
      <c r="H30" s="392"/>
      <c r="I30" s="392"/>
    </row>
    <row r="31" ht="13.35" customHeight="true" spans="1:9">
      <c r="A31" s="83">
        <v>3125</v>
      </c>
      <c r="B31" s="85"/>
      <c r="C31" s="85"/>
      <c r="D31" s="85"/>
      <c r="F31" s="83">
        <v>3225</v>
      </c>
      <c r="G31" s="392"/>
      <c r="H31" s="392"/>
      <c r="I31" s="392"/>
    </row>
    <row r="32" ht="13.35" customHeight="true" spans="1:9">
      <c r="A32" s="83">
        <v>3126</v>
      </c>
      <c r="B32" s="85"/>
      <c r="C32" s="85"/>
      <c r="D32" s="85"/>
      <c r="F32" s="83">
        <v>3226</v>
      </c>
      <c r="G32" s="392"/>
      <c r="H32" s="392"/>
      <c r="I32" s="392"/>
    </row>
    <row r="33" ht="13.35" customHeight="true" spans="1:9">
      <c r="A33" s="83">
        <v>3127</v>
      </c>
      <c r="B33" s="85"/>
      <c r="C33" s="85"/>
      <c r="D33" s="85"/>
      <c r="F33" s="83">
        <v>3227</v>
      </c>
      <c r="G33" s="392"/>
      <c r="H33" s="392"/>
      <c r="I33" s="392"/>
    </row>
    <row r="34" ht="13.35" customHeight="true" spans="1:9">
      <c r="A34" s="83">
        <v>3128</v>
      </c>
      <c r="B34" s="85"/>
      <c r="C34" s="85"/>
      <c r="D34" s="85"/>
      <c r="F34" s="83">
        <v>3228</v>
      </c>
      <c r="G34" s="392"/>
      <c r="H34" s="392"/>
      <c r="I34" s="392"/>
    </row>
    <row r="35" ht="13.35" customHeight="true" spans="1:9">
      <c r="A35" s="83">
        <v>3129</v>
      </c>
      <c r="B35" s="85"/>
      <c r="C35" s="85"/>
      <c r="D35" s="85"/>
      <c r="F35" s="83">
        <v>3229</v>
      </c>
      <c r="G35" s="392"/>
      <c r="H35" s="392"/>
      <c r="I35" s="392"/>
    </row>
    <row r="36" ht="13.35" customHeight="true" spans="1:9">
      <c r="A36" s="83">
        <v>3130</v>
      </c>
      <c r="B36" s="85"/>
      <c r="C36" s="85"/>
      <c r="D36" s="85"/>
      <c r="F36" s="83">
        <v>3230</v>
      </c>
      <c r="G36" s="392"/>
      <c r="H36" s="392"/>
      <c r="I36" s="392"/>
    </row>
    <row r="37" ht="13.35" customHeight="true" spans="1:9">
      <c r="A37" s="83">
        <v>3131</v>
      </c>
      <c r="B37" s="85"/>
      <c r="C37" s="85"/>
      <c r="D37" s="85"/>
      <c r="G37" s="392"/>
      <c r="H37" s="392"/>
      <c r="I37" s="392"/>
    </row>
    <row r="38" ht="15" customHeight="true" spans="1:10">
      <c r="A38" s="83">
        <v>3132</v>
      </c>
      <c r="B38" s="85"/>
      <c r="C38" s="85"/>
      <c r="D38" s="85"/>
      <c r="F38" s="384" t="s">
        <v>635</v>
      </c>
      <c r="G38" s="384"/>
      <c r="H38" s="384"/>
      <c r="I38" s="384"/>
      <c r="J38" s="384"/>
    </row>
    <row r="39" ht="13.35" customHeight="true" spans="1:10">
      <c r="A39" s="83">
        <v>3133</v>
      </c>
      <c r="B39" s="85"/>
      <c r="C39" s="85"/>
      <c r="D39" s="85"/>
      <c r="F39" s="385" t="s">
        <v>623</v>
      </c>
      <c r="G39" s="386" t="s">
        <v>624</v>
      </c>
      <c r="H39" s="386" t="s">
        <v>625</v>
      </c>
      <c r="I39" s="386" t="s">
        <v>626</v>
      </c>
      <c r="J39" s="385" t="s">
        <v>76</v>
      </c>
    </row>
    <row r="40" ht="13.35" customHeight="true" spans="1:10">
      <c r="A40" s="83">
        <v>3134</v>
      </c>
      <c r="B40" s="85"/>
      <c r="C40" s="85"/>
      <c r="D40" s="85"/>
      <c r="F40" s="385"/>
      <c r="G40" s="386"/>
      <c r="H40" s="386"/>
      <c r="I40" s="386"/>
      <c r="J40" s="385"/>
    </row>
    <row r="41" ht="13.35" customHeight="true" spans="1:9">
      <c r="A41" s="83">
        <v>3135</v>
      </c>
      <c r="B41" s="85"/>
      <c r="C41" s="85"/>
      <c r="D41" s="85"/>
      <c r="F41" s="84"/>
      <c r="G41" s="88">
        <f>COUNTA(G42:G65)</f>
        <v>0</v>
      </c>
      <c r="H41" s="88">
        <f>COUNTA(H42:H65)</f>
        <v>0</v>
      </c>
      <c r="I41" s="88">
        <f>COUNTA(I42:I65)</f>
        <v>0</v>
      </c>
    </row>
    <row r="42" ht="13.35" customHeight="true" spans="1:10">
      <c r="A42" s="83">
        <v>3136</v>
      </c>
      <c r="B42" s="85"/>
      <c r="C42" s="85"/>
      <c r="D42" s="85"/>
      <c r="F42" s="83">
        <v>3301</v>
      </c>
      <c r="G42" s="392"/>
      <c r="H42" s="392"/>
      <c r="I42" s="392"/>
      <c r="J42" s="83" t="s">
        <v>628</v>
      </c>
    </row>
    <row r="43" ht="13.35" customHeight="true" spans="1:10">
      <c r="A43" s="83">
        <v>3137</v>
      </c>
      <c r="B43" s="85"/>
      <c r="C43" s="85"/>
      <c r="D43" s="85"/>
      <c r="F43" s="83">
        <v>3302</v>
      </c>
      <c r="G43" s="392"/>
      <c r="H43" s="392"/>
      <c r="I43" s="392"/>
      <c r="J43" s="83" t="s">
        <v>628</v>
      </c>
    </row>
    <row r="44" ht="13.35" customHeight="true" spans="1:9">
      <c r="A44" s="83">
        <v>3138</v>
      </c>
      <c r="B44" s="85"/>
      <c r="C44" s="85"/>
      <c r="D44" s="85"/>
      <c r="F44" s="393">
        <v>3303</v>
      </c>
      <c r="G44" s="392"/>
      <c r="H44" s="392"/>
      <c r="I44" s="392"/>
    </row>
    <row r="45" ht="13.35" customHeight="true" spans="1:9">
      <c r="A45" s="83">
        <v>3139</v>
      </c>
      <c r="B45" s="85"/>
      <c r="C45" s="85"/>
      <c r="D45" s="85"/>
      <c r="F45" s="393">
        <v>3304</v>
      </c>
      <c r="G45" s="392"/>
      <c r="H45" s="392"/>
      <c r="I45" s="392"/>
    </row>
    <row r="46" ht="13.35" customHeight="true" spans="1:9">
      <c r="A46" s="83">
        <v>3140</v>
      </c>
      <c r="B46" s="85"/>
      <c r="C46" s="85"/>
      <c r="D46" s="85"/>
      <c r="F46" s="393">
        <v>3305</v>
      </c>
      <c r="G46" s="392"/>
      <c r="H46" s="392"/>
      <c r="I46" s="392"/>
    </row>
    <row r="47" ht="13.35" customHeight="true" spans="1:9">
      <c r="A47" s="83">
        <v>3141</v>
      </c>
      <c r="B47" s="85"/>
      <c r="C47" s="85"/>
      <c r="D47" s="85"/>
      <c r="F47" s="393">
        <v>3306</v>
      </c>
      <c r="G47" s="392"/>
      <c r="H47" s="392"/>
      <c r="I47" s="392"/>
    </row>
    <row r="48" ht="13.35" customHeight="true" spans="1:9">
      <c r="A48" s="83">
        <v>3142</v>
      </c>
      <c r="B48" s="85"/>
      <c r="C48" s="85"/>
      <c r="D48" s="85"/>
      <c r="F48" s="393">
        <v>3307</v>
      </c>
      <c r="G48" s="392"/>
      <c r="H48" s="392"/>
      <c r="I48" s="392"/>
    </row>
    <row r="49" ht="13.35" customHeight="true" spans="1:9">
      <c r="A49" s="83">
        <v>3143</v>
      </c>
      <c r="B49" s="85"/>
      <c r="C49" s="85"/>
      <c r="D49" s="85"/>
      <c r="F49" s="393">
        <v>3308</v>
      </c>
      <c r="G49" s="392"/>
      <c r="H49" s="392"/>
      <c r="I49" s="392"/>
    </row>
    <row r="50" ht="13.35" customHeight="true" spans="1:9">
      <c r="A50" s="83">
        <v>3144</v>
      </c>
      <c r="B50" s="85"/>
      <c r="C50" s="85"/>
      <c r="D50" s="85"/>
      <c r="F50" s="393">
        <v>3309</v>
      </c>
      <c r="G50" s="392"/>
      <c r="H50" s="392"/>
      <c r="I50" s="392"/>
    </row>
    <row r="51" ht="13.35" customHeight="true" spans="1:9">
      <c r="A51" s="83">
        <v>3145</v>
      </c>
      <c r="B51" s="85"/>
      <c r="C51" s="85"/>
      <c r="D51" s="85"/>
      <c r="F51" s="393">
        <v>3310</v>
      </c>
      <c r="G51" s="392"/>
      <c r="H51" s="392"/>
      <c r="I51" s="392"/>
    </row>
    <row r="52" ht="13.35" customHeight="true" spans="1:9">
      <c r="A52" s="83">
        <v>3146</v>
      </c>
      <c r="B52" s="85"/>
      <c r="C52" s="85"/>
      <c r="D52" s="85"/>
      <c r="F52" s="393">
        <v>3311</v>
      </c>
      <c r="G52" s="392"/>
      <c r="H52" s="392"/>
      <c r="I52" s="392"/>
    </row>
    <row r="53" ht="13.35" customHeight="true" spans="1:9">
      <c r="A53" s="83">
        <v>3147</v>
      </c>
      <c r="B53" s="85"/>
      <c r="C53" s="85"/>
      <c r="D53" s="85"/>
      <c r="F53" s="393">
        <v>3312</v>
      </c>
      <c r="G53" s="392"/>
      <c r="H53" s="392"/>
      <c r="I53" s="392"/>
    </row>
    <row r="54" ht="13.35" customHeight="true" spans="1:9">
      <c r="A54" s="83">
        <v>3148</v>
      </c>
      <c r="B54" s="85"/>
      <c r="C54" s="85"/>
      <c r="D54" s="85"/>
      <c r="F54" s="393">
        <v>3313</v>
      </c>
      <c r="G54" s="392"/>
      <c r="H54" s="392"/>
      <c r="I54" s="392"/>
    </row>
    <row r="55" ht="13.35" customHeight="true" spans="1:9">
      <c r="A55" s="83">
        <v>3149</v>
      </c>
      <c r="B55" s="85"/>
      <c r="C55" s="85"/>
      <c r="D55" s="85"/>
      <c r="F55" s="393">
        <v>3314</v>
      </c>
      <c r="G55" s="392"/>
      <c r="H55" s="392"/>
      <c r="I55" s="392"/>
    </row>
    <row r="56" ht="13.35" customHeight="true" spans="1:9">
      <c r="A56" s="83"/>
      <c r="B56" s="85"/>
      <c r="C56" s="85"/>
      <c r="D56" s="85"/>
      <c r="F56" s="393">
        <v>3315</v>
      </c>
      <c r="G56" s="392"/>
      <c r="H56" s="392"/>
      <c r="I56" s="392"/>
    </row>
    <row r="57" ht="13.35" customHeight="true" spans="1:9">
      <c r="A57" s="83"/>
      <c r="B57" s="85"/>
      <c r="C57" s="85"/>
      <c r="D57" s="85"/>
      <c r="F57" s="393">
        <v>3316</v>
      </c>
      <c r="G57" s="392"/>
      <c r="H57" s="392"/>
      <c r="I57" s="392"/>
    </row>
    <row r="58" ht="13.35" customHeight="true" spans="1:9">
      <c r="A58" s="83"/>
      <c r="B58" s="85"/>
      <c r="C58" s="85"/>
      <c r="D58" s="85"/>
      <c r="F58" s="393">
        <v>3317</v>
      </c>
      <c r="G58" s="392"/>
      <c r="H58" s="392"/>
      <c r="I58" s="392"/>
    </row>
    <row r="59" ht="13.35" customHeight="true" spans="1:9">
      <c r="A59" s="83"/>
      <c r="B59" s="85"/>
      <c r="C59" s="85"/>
      <c r="D59" s="85"/>
      <c r="F59" s="393">
        <v>3318</v>
      </c>
      <c r="G59" s="392"/>
      <c r="H59" s="392"/>
      <c r="I59" s="392"/>
    </row>
    <row r="60" ht="13.35" customHeight="true" spans="1:9">
      <c r="A60" s="83"/>
      <c r="B60" s="85"/>
      <c r="C60" s="85"/>
      <c r="D60" s="85"/>
      <c r="F60" s="393">
        <v>3319</v>
      </c>
      <c r="G60" s="392"/>
      <c r="H60" s="392"/>
      <c r="I60" s="392"/>
    </row>
    <row r="61" ht="13.35" customHeight="true" spans="1:9">
      <c r="A61" s="83"/>
      <c r="B61" s="85"/>
      <c r="C61" s="85"/>
      <c r="D61" s="85"/>
      <c r="F61" s="393">
        <v>3320</v>
      </c>
      <c r="G61" s="392"/>
      <c r="H61" s="392"/>
      <c r="I61" s="392"/>
    </row>
  </sheetData>
  <mergeCells count="24">
    <mergeCell ref="A1:J1"/>
    <mergeCell ref="A2:J2"/>
    <mergeCell ref="A3:E3"/>
    <mergeCell ref="F3:J3"/>
    <mergeCell ref="M3:R3"/>
    <mergeCell ref="M5:R5"/>
    <mergeCell ref="M7:R7"/>
    <mergeCell ref="M9:R9"/>
    <mergeCell ref="F38:J38"/>
    <mergeCell ref="A4:A5"/>
    <mergeCell ref="B4:B5"/>
    <mergeCell ref="C4:C5"/>
    <mergeCell ref="D4:D5"/>
    <mergeCell ref="E4:E5"/>
    <mergeCell ref="F4:F5"/>
    <mergeCell ref="F39:F40"/>
    <mergeCell ref="G4:G5"/>
    <mergeCell ref="G39:G40"/>
    <mergeCell ref="H4:H5"/>
    <mergeCell ref="H39:H40"/>
    <mergeCell ref="I4:I5"/>
    <mergeCell ref="I39:I40"/>
    <mergeCell ref="J4:J5"/>
    <mergeCell ref="J39:J40"/>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colBreaks count="1" manualBreakCount="1">
    <brk id="10" max="1048575" man="1"/>
  </col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G22"/>
  <sheetViews>
    <sheetView workbookViewId="0">
      <selection activeCell="C25" sqref="C25"/>
    </sheetView>
  </sheetViews>
  <sheetFormatPr defaultColWidth="9" defaultRowHeight="16.5" outlineLevelCol="6"/>
  <cols>
    <col min="1" max="1" width="8.14285714285714" style="352" customWidth="true"/>
    <col min="2" max="2" width="18.6761904761905" style="352" customWidth="true"/>
    <col min="3" max="4" width="12.552380952381" style="352" customWidth="true"/>
    <col min="5" max="5" width="21.9714285714286" style="352" customWidth="true"/>
    <col min="6" max="6" width="12.2666666666667" style="353" customWidth="true"/>
    <col min="7" max="7" width="53.9333333333333" style="352" customWidth="true"/>
    <col min="8" max="247" width="8.98095238095238" style="352" customWidth="true"/>
    <col min="248" max="248" width="8.14285714285714" style="352" customWidth="true"/>
    <col min="249" max="249" width="16.7047619047619" style="352" customWidth="true"/>
    <col min="250" max="250" width="8.98095238095238" style="352" customWidth="true"/>
    <col min="251" max="251" width="19.9714285714286" style="352" customWidth="true"/>
    <col min="252" max="252" width="10.4761904761905" style="352" customWidth="true"/>
    <col min="253" max="253" width="45.0952380952381" style="352" customWidth="true"/>
    <col min="254" max="257" width="8.98095238095238" style="352" customWidth="true"/>
    <col min="258" max="1025" width="8.98095238095238" customWidth="true"/>
  </cols>
  <sheetData>
    <row r="1" s="351" customFormat="true" ht="24" spans="1:7">
      <c r="A1" s="354" t="s">
        <v>636</v>
      </c>
      <c r="B1" s="354"/>
      <c r="C1" s="354"/>
      <c r="D1" s="354"/>
      <c r="E1" s="354"/>
      <c r="F1" s="354"/>
      <c r="G1" s="354"/>
    </row>
    <row r="2" s="96" customFormat="true" ht="15" customHeight="true" spans="1:7">
      <c r="A2" s="355" t="s">
        <v>637</v>
      </c>
      <c r="B2" s="356" t="s">
        <v>638</v>
      </c>
      <c r="C2" s="356" t="s">
        <v>639</v>
      </c>
      <c r="D2" s="356" t="s">
        <v>500</v>
      </c>
      <c r="E2" s="356" t="s">
        <v>640</v>
      </c>
      <c r="F2" s="356"/>
      <c r="G2" s="367" t="s">
        <v>95</v>
      </c>
    </row>
    <row r="3" s="96" customFormat="true" ht="13.5" spans="1:7">
      <c r="A3" s="355"/>
      <c r="B3" s="356"/>
      <c r="C3" s="356"/>
      <c r="D3" s="356"/>
      <c r="E3" s="356"/>
      <c r="F3" s="356"/>
      <c r="G3" s="367"/>
    </row>
    <row r="4" spans="1:7">
      <c r="A4" s="357">
        <v>701</v>
      </c>
      <c r="B4" s="358" t="s">
        <v>641</v>
      </c>
      <c r="C4" s="358">
        <v>1001328</v>
      </c>
      <c r="D4" s="359" t="s">
        <v>642</v>
      </c>
      <c r="E4" s="368" t="s">
        <v>643</v>
      </c>
      <c r="F4" s="369">
        <v>43754</v>
      </c>
      <c r="G4" s="370"/>
    </row>
    <row r="5" spans="1:7">
      <c r="A5" s="360">
        <v>702</v>
      </c>
      <c r="B5" s="361" t="s">
        <v>644</v>
      </c>
      <c r="C5" s="361">
        <v>1001329</v>
      </c>
      <c r="D5" s="359" t="s">
        <v>642</v>
      </c>
      <c r="E5" s="371" t="s">
        <v>643</v>
      </c>
      <c r="F5" s="369">
        <v>44134</v>
      </c>
      <c r="G5" s="372"/>
    </row>
    <row r="6" spans="1:7">
      <c r="A6" s="360">
        <v>703</v>
      </c>
      <c r="B6" s="361" t="s">
        <v>645</v>
      </c>
      <c r="C6" s="361">
        <v>1001330</v>
      </c>
      <c r="D6" s="359" t="s">
        <v>642</v>
      </c>
      <c r="E6" s="368" t="s">
        <v>643</v>
      </c>
      <c r="F6" s="369">
        <v>43725</v>
      </c>
      <c r="G6" s="372"/>
    </row>
    <row r="7" spans="1:7">
      <c r="A7" s="360">
        <v>704</v>
      </c>
      <c r="B7" s="361" t="s">
        <v>646</v>
      </c>
      <c r="C7" s="361">
        <v>1001331</v>
      </c>
      <c r="D7" s="361" t="s">
        <v>647</v>
      </c>
      <c r="E7" s="368" t="s">
        <v>648</v>
      </c>
      <c r="F7" s="373">
        <v>44253</v>
      </c>
      <c r="G7" s="374" t="s">
        <v>649</v>
      </c>
    </row>
    <row r="8" spans="1:7">
      <c r="A8" s="360">
        <v>705</v>
      </c>
      <c r="B8" s="361" t="s">
        <v>650</v>
      </c>
      <c r="C8" s="361">
        <v>1001332</v>
      </c>
      <c r="D8" s="359" t="s">
        <v>642</v>
      </c>
      <c r="E8" s="375" t="s">
        <v>651</v>
      </c>
      <c r="F8" s="376">
        <v>44194</v>
      </c>
      <c r="G8" s="372"/>
    </row>
    <row r="9" spans="1:7">
      <c r="A9" s="360">
        <v>706</v>
      </c>
      <c r="B9" s="361" t="s">
        <v>652</v>
      </c>
      <c r="C9" s="361">
        <v>1001333</v>
      </c>
      <c r="D9" s="361" t="s">
        <v>647</v>
      </c>
      <c r="E9" s="368" t="s">
        <v>648</v>
      </c>
      <c r="F9" s="377">
        <v>44244</v>
      </c>
      <c r="G9" s="374" t="s">
        <v>649</v>
      </c>
    </row>
    <row r="10" spans="1:7">
      <c r="A10" s="360">
        <v>707</v>
      </c>
      <c r="B10" s="361" t="s">
        <v>653</v>
      </c>
      <c r="C10" s="361">
        <v>1001334</v>
      </c>
      <c r="D10" s="359" t="s">
        <v>642</v>
      </c>
      <c r="E10" s="368" t="s">
        <v>654</v>
      </c>
      <c r="F10" s="377">
        <v>44192</v>
      </c>
      <c r="G10" s="372"/>
    </row>
    <row r="11" spans="1:7">
      <c r="A11" s="360">
        <v>708</v>
      </c>
      <c r="B11" s="361" t="s">
        <v>655</v>
      </c>
      <c r="C11" s="361">
        <v>1001335</v>
      </c>
      <c r="D11" s="359" t="s">
        <v>642</v>
      </c>
      <c r="E11" s="368" t="s">
        <v>656</v>
      </c>
      <c r="F11" s="369">
        <v>43927</v>
      </c>
      <c r="G11" s="374"/>
    </row>
    <row r="12" spans="1:7">
      <c r="A12" s="360">
        <v>709</v>
      </c>
      <c r="B12" s="361" t="s">
        <v>657</v>
      </c>
      <c r="C12" s="361">
        <v>1001336</v>
      </c>
      <c r="D12" s="359" t="s">
        <v>642</v>
      </c>
      <c r="E12" s="368" t="s">
        <v>658</v>
      </c>
      <c r="F12" s="373">
        <v>43752</v>
      </c>
      <c r="G12" s="378"/>
    </row>
    <row r="13" spans="1:7">
      <c r="A13" s="360">
        <v>710</v>
      </c>
      <c r="B13" s="361" t="s">
        <v>659</v>
      </c>
      <c r="C13" s="361">
        <v>1001337</v>
      </c>
      <c r="D13" s="359" t="s">
        <v>642</v>
      </c>
      <c r="E13" s="368" t="s">
        <v>660</v>
      </c>
      <c r="F13" s="373">
        <v>44023</v>
      </c>
      <c r="G13" s="374"/>
    </row>
    <row r="14" spans="1:7">
      <c r="A14" s="360">
        <v>711</v>
      </c>
      <c r="B14" s="361" t="s">
        <v>661</v>
      </c>
      <c r="C14" s="361">
        <v>1001338</v>
      </c>
      <c r="D14" s="359" t="s">
        <v>642</v>
      </c>
      <c r="E14" s="368" t="s">
        <v>656</v>
      </c>
      <c r="F14" s="373">
        <v>44175</v>
      </c>
      <c r="G14" s="379"/>
    </row>
    <row r="15" spans="1:7">
      <c r="A15" s="360">
        <v>712</v>
      </c>
      <c r="B15" s="361" t="s">
        <v>662</v>
      </c>
      <c r="C15" s="361">
        <v>1001339</v>
      </c>
      <c r="D15" s="359" t="s">
        <v>663</v>
      </c>
      <c r="E15" s="368" t="s">
        <v>664</v>
      </c>
      <c r="F15" s="373">
        <v>44248</v>
      </c>
      <c r="G15" s="374" t="s">
        <v>665</v>
      </c>
    </row>
    <row r="16" ht="17.25" spans="1:7">
      <c r="A16" s="362">
        <v>713</v>
      </c>
      <c r="B16" s="363" t="s">
        <v>666</v>
      </c>
      <c r="C16" s="363">
        <v>1001464</v>
      </c>
      <c r="D16" s="359" t="s">
        <v>642</v>
      </c>
      <c r="E16" s="380" t="s">
        <v>667</v>
      </c>
      <c r="F16" s="381">
        <v>43915</v>
      </c>
      <c r="G16" s="382"/>
    </row>
    <row r="17" s="96" customFormat="true" ht="12.75" spans="1:6">
      <c r="A17" s="364"/>
      <c r="B17" s="96" t="s">
        <v>668</v>
      </c>
      <c r="F17" s="100"/>
    </row>
    <row r="18" s="96" customFormat="true" ht="15.75" spans="1:6">
      <c r="A18" s="365"/>
      <c r="B18" s="96" t="s">
        <v>669</v>
      </c>
      <c r="C18" s="366"/>
      <c r="D18" s="366"/>
      <c r="F18" s="100"/>
    </row>
    <row r="19" spans="1:1">
      <c r="A19" s="96" t="s">
        <v>670</v>
      </c>
    </row>
    <row r="20" spans="1:2">
      <c r="A20" s="100">
        <v>704</v>
      </c>
      <c r="B20" s="96" t="s">
        <v>671</v>
      </c>
    </row>
    <row r="21" spans="1:2">
      <c r="A21" s="100">
        <v>706</v>
      </c>
      <c r="B21" s="96" t="s">
        <v>671</v>
      </c>
    </row>
    <row r="22" spans="1:2">
      <c r="A22" s="100">
        <v>712</v>
      </c>
      <c r="B22" s="96" t="s">
        <v>672</v>
      </c>
    </row>
  </sheetData>
  <mergeCells count="7">
    <mergeCell ref="A1:G1"/>
    <mergeCell ref="A2:A3"/>
    <mergeCell ref="B2:B3"/>
    <mergeCell ref="C2:C3"/>
    <mergeCell ref="D2:D3"/>
    <mergeCell ref="G2:G3"/>
    <mergeCell ref="E2:F3"/>
  </mergeCells>
  <pageMargins left="0.7" right="0.7" top="0.75" bottom="0.75" header="0.511805555555555" footer="0.511805555555555"/>
  <pageSetup paperSize="9" firstPageNumber="0" orientation="landscape" useFirstPageNumber="true" horizontalDpi="300" verticalDpi="3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44"/>
  <sheetViews>
    <sheetView workbookViewId="0">
      <selection activeCell="A1" sqref="A1"/>
    </sheetView>
  </sheetViews>
  <sheetFormatPr defaultColWidth="9" defaultRowHeight="16.5"/>
  <cols>
    <col min="1" max="1" width="5.56190476190476" style="265" customWidth="true"/>
    <col min="2" max="2" width="32.0952380952381" style="266" customWidth="true"/>
    <col min="3" max="3" width="5.56190476190476" style="265" customWidth="true"/>
    <col min="4" max="4" width="23.6761904761905" style="266" customWidth="true"/>
    <col min="5" max="5" width="8.68571428571429" style="267" customWidth="true"/>
    <col min="6" max="6" width="5.56190476190476" style="265" customWidth="true"/>
    <col min="7" max="7" width="23.6761904761905" style="266" customWidth="true"/>
    <col min="8" max="8" width="8.68571428571429" style="266" customWidth="true"/>
    <col min="9" max="9" width="5.6952380952381" style="268" customWidth="true"/>
    <col min="10" max="10" width="32.2380952380952" style="268" customWidth="true"/>
    <col min="11" max="254" width="8.98095238095238" style="129" customWidth="true"/>
    <col min="255" max="257" width="7.98095238095238" style="129" customWidth="true"/>
    <col min="258" max="1025" width="7.98095238095238" customWidth="true"/>
  </cols>
  <sheetData>
    <row r="1" ht="12.75" customHeight="true" spans="1:10">
      <c r="A1" s="269"/>
      <c r="B1" s="270"/>
      <c r="C1" s="269"/>
      <c r="D1" s="270"/>
      <c r="E1" s="304" t="s">
        <v>673</v>
      </c>
      <c r="F1" s="269"/>
      <c r="G1" s="270"/>
      <c r="H1" s="304" t="s">
        <v>673</v>
      </c>
      <c r="I1" s="330"/>
      <c r="J1" s="330"/>
    </row>
    <row r="2" ht="12.75" customHeight="true" spans="1:12">
      <c r="A2" s="271" t="s">
        <v>674</v>
      </c>
      <c r="B2" s="272" t="s">
        <v>675</v>
      </c>
      <c r="C2" s="271" t="s">
        <v>676</v>
      </c>
      <c r="D2" s="273" t="s">
        <v>677</v>
      </c>
      <c r="E2" s="305"/>
      <c r="F2" s="306">
        <v>1741</v>
      </c>
      <c r="G2" s="307" t="s">
        <v>678</v>
      </c>
      <c r="H2" s="307"/>
      <c r="I2" s="317" t="s">
        <v>679</v>
      </c>
      <c r="J2" s="331" t="s">
        <v>680</v>
      </c>
      <c r="L2" s="332"/>
    </row>
    <row r="3" ht="12.75" customHeight="true" spans="1:12">
      <c r="A3" s="274" t="s">
        <v>681</v>
      </c>
      <c r="B3" s="272" t="s">
        <v>682</v>
      </c>
      <c r="C3" s="271" t="s">
        <v>683</v>
      </c>
      <c r="D3" s="275" t="s">
        <v>684</v>
      </c>
      <c r="E3" s="308"/>
      <c r="F3" s="309">
        <v>1742</v>
      </c>
      <c r="G3" s="307" t="s">
        <v>685</v>
      </c>
      <c r="H3" s="307"/>
      <c r="I3" s="333" t="s">
        <v>686</v>
      </c>
      <c r="J3" s="331" t="s">
        <v>687</v>
      </c>
      <c r="L3"/>
    </row>
    <row r="4" ht="12.75" customHeight="true" spans="1:12">
      <c r="A4" s="271" t="s">
        <v>688</v>
      </c>
      <c r="B4" s="272" t="s">
        <v>689</v>
      </c>
      <c r="C4" s="271" t="s">
        <v>690</v>
      </c>
      <c r="D4" s="275" t="s">
        <v>691</v>
      </c>
      <c r="E4" s="308"/>
      <c r="F4" s="310">
        <v>1743</v>
      </c>
      <c r="G4" s="311" t="s">
        <v>692</v>
      </c>
      <c r="H4" s="312"/>
      <c r="I4" s="318" t="s">
        <v>693</v>
      </c>
      <c r="J4" s="334" t="s">
        <v>694</v>
      </c>
      <c r="L4" s="332"/>
    </row>
    <row r="5" ht="12.75" customHeight="true" spans="1:12">
      <c r="A5" s="274" t="s">
        <v>695</v>
      </c>
      <c r="B5" s="272" t="s">
        <v>682</v>
      </c>
      <c r="C5" s="271" t="s">
        <v>696</v>
      </c>
      <c r="D5" s="275" t="s">
        <v>697</v>
      </c>
      <c r="E5" s="308"/>
      <c r="F5" s="313">
        <v>1744</v>
      </c>
      <c r="G5" s="314" t="s">
        <v>698</v>
      </c>
      <c r="H5" s="314"/>
      <c r="I5" s="321" t="s">
        <v>699</v>
      </c>
      <c r="J5" s="335" t="s">
        <v>700</v>
      </c>
      <c r="L5" s="332"/>
    </row>
    <row r="6" ht="12.75" customHeight="true" spans="1:12">
      <c r="A6" s="271" t="s">
        <v>701</v>
      </c>
      <c r="B6" s="272" t="s">
        <v>702</v>
      </c>
      <c r="C6" s="271" t="s">
        <v>703</v>
      </c>
      <c r="D6" s="275" t="s">
        <v>691</v>
      </c>
      <c r="E6" s="308"/>
      <c r="F6" s="313">
        <v>1745</v>
      </c>
      <c r="G6" s="314" t="s">
        <v>698</v>
      </c>
      <c r="H6" s="314"/>
      <c r="I6" s="321" t="s">
        <v>704</v>
      </c>
      <c r="J6" s="335" t="s">
        <v>705</v>
      </c>
      <c r="L6" s="332"/>
    </row>
    <row r="7" ht="12.75" customHeight="true" spans="1:12">
      <c r="A7" s="276" t="s">
        <v>706</v>
      </c>
      <c r="B7" s="277" t="s">
        <v>707</v>
      </c>
      <c r="C7" s="271" t="s">
        <v>708</v>
      </c>
      <c r="D7" s="275" t="s">
        <v>684</v>
      </c>
      <c r="E7" s="308"/>
      <c r="F7" s="313">
        <v>1746</v>
      </c>
      <c r="G7" s="314" t="s">
        <v>698</v>
      </c>
      <c r="H7" s="314"/>
      <c r="I7" s="321" t="s">
        <v>709</v>
      </c>
      <c r="J7" s="335" t="s">
        <v>710</v>
      </c>
      <c r="L7" s="332"/>
    </row>
    <row r="8" ht="12.75" customHeight="true" spans="1:12">
      <c r="A8" s="271" t="s">
        <v>711</v>
      </c>
      <c r="B8" s="272" t="s">
        <v>712</v>
      </c>
      <c r="C8" s="271" t="s">
        <v>713</v>
      </c>
      <c r="D8" s="275" t="s">
        <v>714</v>
      </c>
      <c r="E8" s="308"/>
      <c r="F8" s="309">
        <v>1747</v>
      </c>
      <c r="G8" s="307" t="s">
        <v>685</v>
      </c>
      <c r="H8" s="307"/>
      <c r="I8" s="321" t="s">
        <v>715</v>
      </c>
      <c r="J8" s="335" t="s">
        <v>716</v>
      </c>
      <c r="L8"/>
    </row>
    <row r="9" ht="12.75" customHeight="true" spans="1:12">
      <c r="A9" s="271" t="s">
        <v>717</v>
      </c>
      <c r="B9" s="272" t="s">
        <v>712</v>
      </c>
      <c r="C9" s="271" t="s">
        <v>718</v>
      </c>
      <c r="D9" s="275" t="s">
        <v>719</v>
      </c>
      <c r="E9" s="308"/>
      <c r="F9" s="306">
        <v>1748</v>
      </c>
      <c r="G9" s="307" t="s">
        <v>678</v>
      </c>
      <c r="H9" s="307"/>
      <c r="I9" s="321" t="s">
        <v>720</v>
      </c>
      <c r="J9" s="335" t="s">
        <v>710</v>
      </c>
      <c r="L9" s="332"/>
    </row>
    <row r="10" ht="12.75" customHeight="true" spans="1:12">
      <c r="A10" s="276" t="s">
        <v>721</v>
      </c>
      <c r="B10" s="277" t="s">
        <v>722</v>
      </c>
      <c r="C10" s="271" t="s">
        <v>723</v>
      </c>
      <c r="D10" s="275" t="s">
        <v>724</v>
      </c>
      <c r="E10" s="308"/>
      <c r="F10" s="315" t="s">
        <v>725</v>
      </c>
      <c r="G10" s="307" t="s">
        <v>726</v>
      </c>
      <c r="H10" s="307"/>
      <c r="I10" s="317" t="s">
        <v>727</v>
      </c>
      <c r="J10" s="336" t="s">
        <v>728</v>
      </c>
      <c r="L10" s="332"/>
    </row>
    <row r="11" ht="12.75" customHeight="true" spans="1:12">
      <c r="A11" s="271" t="s">
        <v>729</v>
      </c>
      <c r="B11" s="272" t="s">
        <v>730</v>
      </c>
      <c r="C11" s="271" t="s">
        <v>731</v>
      </c>
      <c r="D11" s="275" t="s">
        <v>724</v>
      </c>
      <c r="E11" s="308"/>
      <c r="F11" s="316" t="s">
        <v>732</v>
      </c>
      <c r="G11" s="314" t="s">
        <v>698</v>
      </c>
      <c r="H11" s="314"/>
      <c r="I11" s="317" t="s">
        <v>733</v>
      </c>
      <c r="J11" s="331" t="s">
        <v>734</v>
      </c>
      <c r="L11" s="332"/>
    </row>
    <row r="12" ht="12.75" customHeight="true" spans="1:12">
      <c r="A12" s="274" t="s">
        <v>735</v>
      </c>
      <c r="B12" s="278" t="s">
        <v>736</v>
      </c>
      <c r="C12" s="271" t="s">
        <v>737</v>
      </c>
      <c r="D12" s="275" t="s">
        <v>738</v>
      </c>
      <c r="E12" s="308"/>
      <c r="F12" s="317" t="s">
        <v>739</v>
      </c>
      <c r="G12" s="311" t="s">
        <v>740</v>
      </c>
      <c r="H12" s="312"/>
      <c r="I12" s="317">
        <v>1834</v>
      </c>
      <c r="J12" s="331" t="s">
        <v>741</v>
      </c>
      <c r="L12" s="332"/>
    </row>
    <row r="13" ht="12.75" customHeight="true" spans="1:12">
      <c r="A13" s="271" t="s">
        <v>742</v>
      </c>
      <c r="B13" s="272" t="s">
        <v>743</v>
      </c>
      <c r="C13" s="271" t="s">
        <v>744</v>
      </c>
      <c r="D13" s="275" t="s">
        <v>719</v>
      </c>
      <c r="E13" s="308"/>
      <c r="F13" s="316" t="s">
        <v>745</v>
      </c>
      <c r="G13" s="314" t="s">
        <v>698</v>
      </c>
      <c r="H13" s="314"/>
      <c r="I13" s="317">
        <v>1835</v>
      </c>
      <c r="J13" s="337" t="s">
        <v>746</v>
      </c>
      <c r="K13" s="338"/>
      <c r="L13" s="332"/>
    </row>
    <row r="14" ht="12.75" customHeight="true" spans="1:12">
      <c r="A14" s="271" t="s">
        <v>747</v>
      </c>
      <c r="B14" s="272" t="s">
        <v>748</v>
      </c>
      <c r="C14" s="271" t="s">
        <v>749</v>
      </c>
      <c r="D14" s="273" t="s">
        <v>677</v>
      </c>
      <c r="E14" s="305"/>
      <c r="F14" s="318" t="s">
        <v>750</v>
      </c>
      <c r="G14" s="307" t="s">
        <v>751</v>
      </c>
      <c r="H14" s="307"/>
      <c r="I14" s="317">
        <v>1836</v>
      </c>
      <c r="J14" s="331" t="s">
        <v>752</v>
      </c>
      <c r="K14" s="338"/>
      <c r="L14"/>
    </row>
    <row r="15" ht="12.75" customHeight="true" spans="1:12">
      <c r="A15" s="274" t="s">
        <v>753</v>
      </c>
      <c r="B15" s="272" t="s">
        <v>682</v>
      </c>
      <c r="C15" s="271" t="s">
        <v>754</v>
      </c>
      <c r="D15" s="275" t="s">
        <v>755</v>
      </c>
      <c r="E15" s="308"/>
      <c r="F15" s="318" t="s">
        <v>756</v>
      </c>
      <c r="G15" s="307" t="s">
        <v>691</v>
      </c>
      <c r="H15" s="307"/>
      <c r="I15" s="321">
        <v>1837</v>
      </c>
      <c r="J15" s="335" t="s">
        <v>705</v>
      </c>
      <c r="K15" s="339"/>
      <c r="L15"/>
    </row>
    <row r="16" ht="12.75" customHeight="true" spans="1:12">
      <c r="A16" s="274" t="s">
        <v>757</v>
      </c>
      <c r="B16" s="278" t="s">
        <v>758</v>
      </c>
      <c r="C16" s="271" t="s">
        <v>759</v>
      </c>
      <c r="D16" s="275" t="s">
        <v>760</v>
      </c>
      <c r="E16" s="308"/>
      <c r="F16" s="315" t="s">
        <v>761</v>
      </c>
      <c r="G16" s="307" t="s">
        <v>762</v>
      </c>
      <c r="H16" s="307"/>
      <c r="I16" s="318" t="s">
        <v>763</v>
      </c>
      <c r="J16" s="334" t="s">
        <v>764</v>
      </c>
      <c r="K16" s="339"/>
      <c r="L16" s="332"/>
    </row>
    <row r="17" ht="12.75" customHeight="true" spans="1:12">
      <c r="A17" s="276" t="s">
        <v>765</v>
      </c>
      <c r="B17" s="278" t="s">
        <v>766</v>
      </c>
      <c r="C17" s="271" t="s">
        <v>767</v>
      </c>
      <c r="D17" s="275" t="s">
        <v>714</v>
      </c>
      <c r="E17" s="308"/>
      <c r="F17" s="319" t="s">
        <v>768</v>
      </c>
      <c r="G17" s="300" t="s">
        <v>687</v>
      </c>
      <c r="H17" s="300"/>
      <c r="I17" s="318" t="s">
        <v>769</v>
      </c>
      <c r="J17" s="340" t="s">
        <v>770</v>
      </c>
      <c r="L17" s="332"/>
    </row>
    <row r="18" ht="12.75" customHeight="true" spans="1:12">
      <c r="A18" s="271" t="s">
        <v>771</v>
      </c>
      <c r="B18" s="272" t="s">
        <v>712</v>
      </c>
      <c r="C18" s="271">
        <v>1717</v>
      </c>
      <c r="D18" s="275" t="s">
        <v>724</v>
      </c>
      <c r="E18" s="308"/>
      <c r="F18" s="306" t="s">
        <v>772</v>
      </c>
      <c r="G18" s="307" t="s">
        <v>678</v>
      </c>
      <c r="H18" s="307"/>
      <c r="I18" s="318" t="s">
        <v>773</v>
      </c>
      <c r="J18" s="341" t="s">
        <v>755</v>
      </c>
      <c r="K18" s="342"/>
      <c r="L18"/>
    </row>
    <row r="19" ht="12.75" customHeight="true" spans="1:12">
      <c r="A19" s="274" t="s">
        <v>774</v>
      </c>
      <c r="B19" s="272" t="s">
        <v>775</v>
      </c>
      <c r="C19" s="271">
        <v>1718</v>
      </c>
      <c r="D19" s="275" t="s">
        <v>760</v>
      </c>
      <c r="E19" s="308"/>
      <c r="F19" s="306" t="s">
        <v>776</v>
      </c>
      <c r="G19" s="307" t="s">
        <v>777</v>
      </c>
      <c r="H19" s="307"/>
      <c r="I19" s="318" t="s">
        <v>778</v>
      </c>
      <c r="J19" s="343" t="s">
        <v>779</v>
      </c>
      <c r="L19"/>
    </row>
    <row r="20" ht="12.75" customHeight="true" spans="1:12">
      <c r="A20" s="274" t="s">
        <v>780</v>
      </c>
      <c r="B20" s="272" t="s">
        <v>775</v>
      </c>
      <c r="C20" s="279">
        <v>1719</v>
      </c>
      <c r="D20" s="275" t="s">
        <v>714</v>
      </c>
      <c r="E20" s="308"/>
      <c r="F20" s="306" t="s">
        <v>781</v>
      </c>
      <c r="G20" s="307" t="s">
        <v>777</v>
      </c>
      <c r="H20" s="307"/>
      <c r="I20" s="318" t="s">
        <v>782</v>
      </c>
      <c r="J20" s="340" t="s">
        <v>783</v>
      </c>
      <c r="L20" s="332"/>
    </row>
    <row r="21" ht="12.75" customHeight="true" spans="1:12">
      <c r="A21" s="271" t="s">
        <v>784</v>
      </c>
      <c r="B21" s="272" t="s">
        <v>712</v>
      </c>
      <c r="C21" s="279">
        <v>1720</v>
      </c>
      <c r="D21" s="275" t="s">
        <v>697</v>
      </c>
      <c r="E21" s="308"/>
      <c r="F21" s="317" t="s">
        <v>785</v>
      </c>
      <c r="G21" s="320" t="s">
        <v>740</v>
      </c>
      <c r="H21" s="307"/>
      <c r="I21" s="318" t="s">
        <v>786</v>
      </c>
      <c r="J21" s="340" t="s">
        <v>787</v>
      </c>
      <c r="L21" s="332"/>
    </row>
    <row r="22" ht="12.75" customHeight="true" spans="1:12">
      <c r="A22" s="274" t="s">
        <v>788</v>
      </c>
      <c r="B22" s="272" t="s">
        <v>789</v>
      </c>
      <c r="C22" s="279">
        <v>1721</v>
      </c>
      <c r="D22" s="275" t="s">
        <v>697</v>
      </c>
      <c r="E22" s="308"/>
      <c r="F22" s="316" t="s">
        <v>790</v>
      </c>
      <c r="G22" s="314" t="s">
        <v>698</v>
      </c>
      <c r="H22" s="314"/>
      <c r="I22" s="318" t="s">
        <v>791</v>
      </c>
      <c r="J22" s="340" t="s">
        <v>787</v>
      </c>
      <c r="L22" s="332"/>
    </row>
    <row r="23" ht="12.75" customHeight="true" spans="1:12">
      <c r="A23" s="271" t="s">
        <v>792</v>
      </c>
      <c r="B23" s="272" t="s">
        <v>702</v>
      </c>
      <c r="C23" s="279">
        <v>1722</v>
      </c>
      <c r="D23" s="275" t="s">
        <v>724</v>
      </c>
      <c r="E23" s="308"/>
      <c r="F23" s="315" t="s">
        <v>793</v>
      </c>
      <c r="G23" s="307" t="s">
        <v>726</v>
      </c>
      <c r="H23" s="307"/>
      <c r="I23" s="318" t="s">
        <v>794</v>
      </c>
      <c r="J23" s="340" t="s">
        <v>795</v>
      </c>
      <c r="L23" s="332"/>
    </row>
    <row r="24" ht="12.75" customHeight="true" spans="1:12">
      <c r="A24" s="271" t="s">
        <v>796</v>
      </c>
      <c r="B24" s="272" t="s">
        <v>702</v>
      </c>
      <c r="C24" s="279">
        <v>1723</v>
      </c>
      <c r="D24" s="275" t="s">
        <v>684</v>
      </c>
      <c r="E24" s="308"/>
      <c r="F24" s="306" t="s">
        <v>797</v>
      </c>
      <c r="G24" s="307" t="s">
        <v>777</v>
      </c>
      <c r="H24" s="307"/>
      <c r="I24" s="318" t="s">
        <v>798</v>
      </c>
      <c r="J24" s="340" t="s">
        <v>799</v>
      </c>
      <c r="L24" s="344"/>
    </row>
    <row r="25" ht="12.75" customHeight="true" spans="1:12">
      <c r="A25" s="280"/>
      <c r="B25" s="281"/>
      <c r="C25" s="279">
        <v>1724</v>
      </c>
      <c r="D25" s="275" t="s">
        <v>714</v>
      </c>
      <c r="E25" s="308"/>
      <c r="F25" s="315" t="s">
        <v>800</v>
      </c>
      <c r="G25" s="307" t="s">
        <v>762</v>
      </c>
      <c r="H25" s="307"/>
      <c r="I25" s="318" t="s">
        <v>801</v>
      </c>
      <c r="J25" s="340" t="s">
        <v>770</v>
      </c>
      <c r="L25" s="332"/>
    </row>
    <row r="26" ht="12.75" customHeight="true" spans="1:12">
      <c r="A26" s="282" t="s">
        <v>802</v>
      </c>
      <c r="B26" s="283" t="s">
        <v>803</v>
      </c>
      <c r="C26" s="279">
        <v>1725</v>
      </c>
      <c r="D26" s="275" t="s">
        <v>738</v>
      </c>
      <c r="E26" s="308"/>
      <c r="F26" s="316" t="s">
        <v>804</v>
      </c>
      <c r="G26" s="314" t="s">
        <v>698</v>
      </c>
      <c r="H26" s="314"/>
      <c r="I26" s="318" t="s">
        <v>805</v>
      </c>
      <c r="J26" s="340" t="s">
        <v>806</v>
      </c>
      <c r="L26" s="332"/>
    </row>
    <row r="27" ht="12.75" customHeight="true" spans="1:12">
      <c r="A27" s="270"/>
      <c r="B27" s="284"/>
      <c r="C27" s="279">
        <v>1726</v>
      </c>
      <c r="D27" s="275" t="s">
        <v>691</v>
      </c>
      <c r="E27" s="308"/>
      <c r="F27" s="317" t="s">
        <v>807</v>
      </c>
      <c r="G27" s="320" t="s">
        <v>740</v>
      </c>
      <c r="H27" s="307"/>
      <c r="I27" s="318" t="s">
        <v>808</v>
      </c>
      <c r="J27" s="340" t="s">
        <v>809</v>
      </c>
      <c r="L27"/>
    </row>
    <row r="28" ht="12.75" customHeight="true" spans="1:12">
      <c r="A28" s="270" t="s">
        <v>810</v>
      </c>
      <c r="B28" s="284" t="s">
        <v>811</v>
      </c>
      <c r="C28" s="279">
        <v>1727</v>
      </c>
      <c r="D28" s="275" t="s">
        <v>684</v>
      </c>
      <c r="E28" s="308"/>
      <c r="F28" s="318" t="s">
        <v>812</v>
      </c>
      <c r="G28" s="320" t="s">
        <v>813</v>
      </c>
      <c r="H28" s="307"/>
      <c r="I28" s="318" t="s">
        <v>814</v>
      </c>
      <c r="J28" s="340" t="s">
        <v>787</v>
      </c>
      <c r="L28"/>
    </row>
    <row r="29" ht="12.75" customHeight="true" spans="1:12">
      <c r="A29" s="270" t="s">
        <v>815</v>
      </c>
      <c r="B29" s="269" t="s">
        <v>816</v>
      </c>
      <c r="C29" s="279">
        <v>1728</v>
      </c>
      <c r="D29" s="275" t="s">
        <v>760</v>
      </c>
      <c r="E29" s="308"/>
      <c r="F29" s="321" t="s">
        <v>817</v>
      </c>
      <c r="G29" s="307" t="s">
        <v>818</v>
      </c>
      <c r="H29" s="307"/>
      <c r="I29" s="318" t="s">
        <v>819</v>
      </c>
      <c r="J29" s="340" t="s">
        <v>795</v>
      </c>
      <c r="L29" s="332"/>
    </row>
    <row r="30" ht="12.75" customHeight="true" spans="1:12">
      <c r="A30" s="285" t="s">
        <v>820</v>
      </c>
      <c r="B30" s="286" t="s">
        <v>821</v>
      </c>
      <c r="C30" s="279">
        <v>1729</v>
      </c>
      <c r="D30" s="275" t="s">
        <v>697</v>
      </c>
      <c r="E30" s="308"/>
      <c r="F30" s="318" t="s">
        <v>822</v>
      </c>
      <c r="G30" s="307" t="s">
        <v>760</v>
      </c>
      <c r="H30" s="307"/>
      <c r="I30" s="345" t="s">
        <v>823</v>
      </c>
      <c r="J30" s="340" t="s">
        <v>694</v>
      </c>
      <c r="L30"/>
    </row>
    <row r="31" ht="12.75" customHeight="true" spans="1:12">
      <c r="A31" s="287" t="s">
        <v>824</v>
      </c>
      <c r="B31" s="269" t="s">
        <v>825</v>
      </c>
      <c r="C31" s="279">
        <v>1730</v>
      </c>
      <c r="D31" s="275" t="s">
        <v>826</v>
      </c>
      <c r="E31" s="308"/>
      <c r="F31" s="317" t="s">
        <v>827</v>
      </c>
      <c r="G31" s="320" t="s">
        <v>740</v>
      </c>
      <c r="H31" s="307"/>
      <c r="I31" s="318" t="s">
        <v>828</v>
      </c>
      <c r="J31" s="340" t="s">
        <v>770</v>
      </c>
      <c r="L31" s="332"/>
    </row>
    <row r="32" ht="12.75" customHeight="true" spans="1:12">
      <c r="A32" s="288"/>
      <c r="B32" s="286" t="s">
        <v>829</v>
      </c>
      <c r="C32" s="271">
        <v>1731</v>
      </c>
      <c r="D32" s="275" t="s">
        <v>762</v>
      </c>
      <c r="E32" s="308"/>
      <c r="F32" s="318" t="s">
        <v>830</v>
      </c>
      <c r="G32" s="307" t="s">
        <v>677</v>
      </c>
      <c r="H32" s="307"/>
      <c r="I32" s="318" t="s">
        <v>831</v>
      </c>
      <c r="J32" s="340" t="s">
        <v>799</v>
      </c>
      <c r="L32"/>
    </row>
    <row r="33" ht="12.75" customHeight="true" spans="1:12">
      <c r="A33" s="289"/>
      <c r="B33" s="269" t="s">
        <v>832</v>
      </c>
      <c r="C33" s="290">
        <v>1732</v>
      </c>
      <c r="D33" s="273" t="s">
        <v>833</v>
      </c>
      <c r="E33" s="305"/>
      <c r="F33" s="322" t="s">
        <v>834</v>
      </c>
      <c r="G33" s="323" t="s">
        <v>835</v>
      </c>
      <c r="H33" s="323"/>
      <c r="I33" s="318" t="s">
        <v>836</v>
      </c>
      <c r="J33" s="340" t="s">
        <v>795</v>
      </c>
      <c r="L33"/>
    </row>
    <row r="34" ht="12.75" customHeight="true" spans="1:12">
      <c r="A34" s="285"/>
      <c r="B34" s="291"/>
      <c r="C34" s="271">
        <v>1733</v>
      </c>
      <c r="D34" s="275" t="s">
        <v>726</v>
      </c>
      <c r="E34" s="308"/>
      <c r="F34" s="318" t="s">
        <v>837</v>
      </c>
      <c r="G34" s="307" t="s">
        <v>719</v>
      </c>
      <c r="H34" s="307"/>
      <c r="I34" s="318" t="s">
        <v>838</v>
      </c>
      <c r="J34" s="340" t="s">
        <v>806</v>
      </c>
      <c r="L34"/>
    </row>
    <row r="35" ht="12.75" customHeight="true" spans="1:12">
      <c r="A35" s="292"/>
      <c r="B35" s="291" t="s">
        <v>839</v>
      </c>
      <c r="C35" s="279">
        <v>1734</v>
      </c>
      <c r="D35" s="273" t="s">
        <v>751</v>
      </c>
      <c r="E35" s="273"/>
      <c r="F35" s="315" t="s">
        <v>840</v>
      </c>
      <c r="G35" s="307" t="s">
        <v>755</v>
      </c>
      <c r="H35" s="307"/>
      <c r="I35" s="318" t="s">
        <v>841</v>
      </c>
      <c r="J35" s="340" t="s">
        <v>806</v>
      </c>
      <c r="L35"/>
    </row>
    <row r="36" ht="12.75" customHeight="true" spans="1:12">
      <c r="A36" s="270" t="s">
        <v>842</v>
      </c>
      <c r="B36" s="269" t="s">
        <v>843</v>
      </c>
      <c r="C36" s="279">
        <v>1735</v>
      </c>
      <c r="D36" s="275" t="s">
        <v>844</v>
      </c>
      <c r="E36" s="308"/>
      <c r="F36" s="322" t="s">
        <v>845</v>
      </c>
      <c r="G36" s="323" t="s">
        <v>846</v>
      </c>
      <c r="H36" s="323"/>
      <c r="I36" s="269"/>
      <c r="J36" s="269"/>
      <c r="L36"/>
    </row>
    <row r="37" ht="12.75" customHeight="true" spans="1:12">
      <c r="A37" s="270" t="s">
        <v>847</v>
      </c>
      <c r="B37" s="284" t="s">
        <v>848</v>
      </c>
      <c r="C37" s="293">
        <v>1736</v>
      </c>
      <c r="D37" s="275" t="s">
        <v>849</v>
      </c>
      <c r="E37" s="308"/>
      <c r="F37" s="318" t="s">
        <v>850</v>
      </c>
      <c r="G37" s="307" t="s">
        <v>719</v>
      </c>
      <c r="H37" s="307"/>
      <c r="I37" s="286"/>
      <c r="J37" s="346"/>
      <c r="L37"/>
    </row>
    <row r="38" ht="12.75" customHeight="true" spans="1:12">
      <c r="A38" s="270" t="s">
        <v>851</v>
      </c>
      <c r="B38" s="284" t="s">
        <v>852</v>
      </c>
      <c r="C38" s="279">
        <v>1737</v>
      </c>
      <c r="D38" s="275" t="s">
        <v>678</v>
      </c>
      <c r="E38" s="308"/>
      <c r="F38" s="318" t="s">
        <v>853</v>
      </c>
      <c r="G38" s="307" t="s">
        <v>755</v>
      </c>
      <c r="H38" s="307"/>
      <c r="I38" s="347"/>
      <c r="J38" s="284"/>
      <c r="L38"/>
    </row>
    <row r="39" ht="12.75" customHeight="true" spans="1:12">
      <c r="A39" s="285"/>
      <c r="B39" s="294"/>
      <c r="C39" s="279">
        <v>1738</v>
      </c>
      <c r="D39" s="275" t="s">
        <v>738</v>
      </c>
      <c r="E39" s="308"/>
      <c r="F39" s="324" t="s">
        <v>854</v>
      </c>
      <c r="G39" s="325" t="s">
        <v>855</v>
      </c>
      <c r="H39" s="325"/>
      <c r="I39" s="348"/>
      <c r="J39" s="349"/>
      <c r="L39" s="332"/>
    </row>
    <row r="40" ht="12.75" customHeight="true" spans="1:12">
      <c r="A40" s="295"/>
      <c r="B40" s="294" t="s">
        <v>856</v>
      </c>
      <c r="C40" s="296">
        <v>1739</v>
      </c>
      <c r="D40" s="297" t="s">
        <v>698</v>
      </c>
      <c r="E40" s="326"/>
      <c r="F40" s="306" t="s">
        <v>857</v>
      </c>
      <c r="G40" s="307" t="s">
        <v>777</v>
      </c>
      <c r="H40" s="307"/>
      <c r="I40" s="350" t="s">
        <v>276</v>
      </c>
      <c r="J40" s="284" t="s">
        <v>858</v>
      </c>
      <c r="L40" s="332"/>
    </row>
    <row r="41" ht="12.75" customHeight="true" spans="1:12">
      <c r="A41" s="298"/>
      <c r="B41" s="294"/>
      <c r="C41" s="299">
        <v>1740</v>
      </c>
      <c r="D41" s="300" t="s">
        <v>687</v>
      </c>
      <c r="E41" s="300"/>
      <c r="F41" s="317" t="s">
        <v>859</v>
      </c>
      <c r="G41" s="311" t="s">
        <v>740</v>
      </c>
      <c r="H41" s="312"/>
      <c r="I41" s="270"/>
      <c r="J41" s="284"/>
      <c r="L41" s="332"/>
    </row>
    <row r="42" ht="12.75" customHeight="true" spans="1:12">
      <c r="A42" s="270"/>
      <c r="B42" s="284"/>
      <c r="C42" s="301"/>
      <c r="D42" s="302"/>
      <c r="E42" s="304"/>
      <c r="F42" s="327" t="s">
        <v>860</v>
      </c>
      <c r="G42" s="328" t="s">
        <v>861</v>
      </c>
      <c r="H42" s="323"/>
      <c r="I42" s="270"/>
      <c r="J42" s="269"/>
      <c r="L42"/>
    </row>
    <row r="43" ht="12.75" customHeight="true" spans="1:12">
      <c r="A43" s="270" t="s">
        <v>862</v>
      </c>
      <c r="B43" s="270"/>
      <c r="C43" s="270"/>
      <c r="D43" s="270"/>
      <c r="E43" s="304"/>
      <c r="F43" s="269"/>
      <c r="G43" s="270"/>
      <c r="H43" s="270"/>
      <c r="I43" s="270"/>
      <c r="J43" s="269"/>
      <c r="L43"/>
    </row>
    <row r="44" ht="12.75" customHeight="true" spans="1:12">
      <c r="A44" s="270">
        <v>1600</v>
      </c>
      <c r="B44" s="303" t="s">
        <v>863</v>
      </c>
      <c r="C44" s="303"/>
      <c r="D44" s="303"/>
      <c r="E44" s="303"/>
      <c r="F44" s="270">
        <v>1700</v>
      </c>
      <c r="G44" s="329" t="s">
        <v>864</v>
      </c>
      <c r="H44" s="329"/>
      <c r="I44" s="329"/>
      <c r="J44" s="329"/>
      <c r="L44" s="332"/>
    </row>
  </sheetData>
  <mergeCells count="83">
    <mergeCell ref="D2:E2"/>
    <mergeCell ref="G2:H2"/>
    <mergeCell ref="D3:E3"/>
    <mergeCell ref="G3:H3"/>
    <mergeCell ref="D4:E4"/>
    <mergeCell ref="G4:H4"/>
    <mergeCell ref="D5:E5"/>
    <mergeCell ref="G5:H5"/>
    <mergeCell ref="D6:E6"/>
    <mergeCell ref="G6:H6"/>
    <mergeCell ref="D7:E7"/>
    <mergeCell ref="G7:H7"/>
    <mergeCell ref="D8:E8"/>
    <mergeCell ref="G8:H8"/>
    <mergeCell ref="D9:E9"/>
    <mergeCell ref="G9:H9"/>
    <mergeCell ref="D10:E10"/>
    <mergeCell ref="G10:H10"/>
    <mergeCell ref="D11:E11"/>
    <mergeCell ref="G11:H11"/>
    <mergeCell ref="D12:E12"/>
    <mergeCell ref="G12:H12"/>
    <mergeCell ref="D13:E13"/>
    <mergeCell ref="G13:H13"/>
    <mergeCell ref="D14:E14"/>
    <mergeCell ref="G14:H14"/>
    <mergeCell ref="D15:E15"/>
    <mergeCell ref="G15:H15"/>
    <mergeCell ref="D16:E16"/>
    <mergeCell ref="G16:H16"/>
    <mergeCell ref="D17:E17"/>
    <mergeCell ref="G17:H17"/>
    <mergeCell ref="D18:E18"/>
    <mergeCell ref="G18:H18"/>
    <mergeCell ref="D19:E19"/>
    <mergeCell ref="G19:H19"/>
    <mergeCell ref="D20:E20"/>
    <mergeCell ref="G20:H20"/>
    <mergeCell ref="D21:E21"/>
    <mergeCell ref="G21:H21"/>
    <mergeCell ref="D22:E22"/>
    <mergeCell ref="G22:H22"/>
    <mergeCell ref="D23:E23"/>
    <mergeCell ref="G23:H23"/>
    <mergeCell ref="D24:E24"/>
    <mergeCell ref="G24:H24"/>
    <mergeCell ref="D25:E25"/>
    <mergeCell ref="G25:H25"/>
    <mergeCell ref="D26:E26"/>
    <mergeCell ref="G26:H26"/>
    <mergeCell ref="D27:E27"/>
    <mergeCell ref="G27:H27"/>
    <mergeCell ref="D28:E28"/>
    <mergeCell ref="G28:H28"/>
    <mergeCell ref="D29:E29"/>
    <mergeCell ref="G29:H29"/>
    <mergeCell ref="D30:E30"/>
    <mergeCell ref="G30:H30"/>
    <mergeCell ref="D31:E31"/>
    <mergeCell ref="G31:H31"/>
    <mergeCell ref="D32:E32"/>
    <mergeCell ref="G32:H32"/>
    <mergeCell ref="D33:E33"/>
    <mergeCell ref="G33:H33"/>
    <mergeCell ref="D34:E34"/>
    <mergeCell ref="G34:H34"/>
    <mergeCell ref="D35:E35"/>
    <mergeCell ref="G35:H35"/>
    <mergeCell ref="D36:E36"/>
    <mergeCell ref="G36:H36"/>
    <mergeCell ref="D37:E37"/>
    <mergeCell ref="G37:H37"/>
    <mergeCell ref="D38:E38"/>
    <mergeCell ref="G38:H38"/>
    <mergeCell ref="D39:E39"/>
    <mergeCell ref="G39:H39"/>
    <mergeCell ref="D40:E40"/>
    <mergeCell ref="G40:H40"/>
    <mergeCell ref="D41:E41"/>
    <mergeCell ref="G41:H41"/>
    <mergeCell ref="G42:H42"/>
    <mergeCell ref="A43:D43"/>
    <mergeCell ref="B44:E44"/>
  </mergeCells>
  <hyperlinks>
    <hyperlink ref="B44" r:id="rId3" display="http://www.railwiki.nl/index.php/1600_-_Elektrische_locomotieven_serie_1600"/>
    <hyperlink ref="G44" r:id="rId4" display="http://www.railwiki.nl/index.php/1700_-_Elektrische_locomotieven_serie_1700"/>
  </hyperlinks>
  <pageMargins left="0.354166666666667" right="0.354166666666667" top="0.354166666666667" bottom="0.275694444444444" header="0.511805555555555" footer="0.511805555555555"/>
  <pageSetup paperSize="9" scale="92" firstPageNumber="0" orientation="landscape" useFirstPageNumber="true" horizontalDpi="300" verticalDpi="300"/>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V41"/>
  <sheetViews>
    <sheetView zoomScale="95" zoomScaleNormal="95" workbookViewId="0">
      <selection activeCell="A1" sqref="A1"/>
    </sheetView>
  </sheetViews>
  <sheetFormatPr defaultColWidth="9" defaultRowHeight="16.5"/>
  <cols>
    <col min="1" max="1" width="10.6857142857143" style="163" customWidth="true"/>
    <col min="2" max="2" width="5.95238095238095" style="163" customWidth="true"/>
    <col min="3" max="3" width="8.47619047619048" style="163" customWidth="true"/>
    <col min="4" max="4" width="4.14285714285714" style="163" customWidth="true"/>
    <col min="5" max="5" width="4.48571428571429" style="163" customWidth="true"/>
    <col min="6" max="6" width="26.6666666666667" style="163" customWidth="true"/>
    <col min="7" max="7" width="10.6857142857143" style="129" customWidth="true"/>
    <col min="8" max="8" width="5.95238095238095" style="129" customWidth="true"/>
    <col min="9" max="9" width="8.47619047619048" style="129" customWidth="true"/>
    <col min="10" max="10" width="4.14285714285714" style="129" customWidth="true"/>
    <col min="11" max="11" width="4.56190476190476" style="129" customWidth="true"/>
    <col min="12" max="12" width="34.6666666666667" style="129" customWidth="true"/>
    <col min="13" max="13" width="10.5619047619048" style="129" customWidth="true"/>
    <col min="14" max="14" width="4.56190476190476" style="129" customWidth="true"/>
    <col min="15" max="255" width="8.98095238095238" style="129" customWidth="true"/>
    <col min="256" max="256" width="7.78095238095238" style="129" customWidth="true"/>
    <col min="257" max="1025" width="7.98095238095238" customWidth="true"/>
  </cols>
  <sheetData>
    <row r="1" s="128" customFormat="true" ht="13.35" customHeight="true" spans="1:20">
      <c r="A1" s="164" t="s">
        <v>75</v>
      </c>
      <c r="B1" s="164" t="s">
        <v>865</v>
      </c>
      <c r="C1" s="164" t="s">
        <v>866</v>
      </c>
      <c r="D1" s="164"/>
      <c r="E1" s="164" t="s">
        <v>8</v>
      </c>
      <c r="F1" s="186"/>
      <c r="G1" s="187" t="s">
        <v>75</v>
      </c>
      <c r="H1" s="164" t="s">
        <v>865</v>
      </c>
      <c r="I1" s="164" t="s">
        <v>866</v>
      </c>
      <c r="J1" s="164"/>
      <c r="K1" s="164" t="s">
        <v>8</v>
      </c>
      <c r="L1" s="208"/>
      <c r="M1" s="239" t="s">
        <v>867</v>
      </c>
      <c r="N1" s="125"/>
      <c r="O1" s="125"/>
      <c r="P1" s="125"/>
      <c r="Q1" s="125"/>
      <c r="R1" s="125"/>
      <c r="S1" s="125"/>
      <c r="T1" s="125"/>
    </row>
    <row r="2" s="128" customFormat="true" ht="13.35" customHeight="true" spans="1:21">
      <c r="A2" s="165" t="s">
        <v>868</v>
      </c>
      <c r="B2" s="166" t="s">
        <v>642</v>
      </c>
      <c r="C2" s="167">
        <v>41857</v>
      </c>
      <c r="D2" s="168" t="s">
        <v>42</v>
      </c>
      <c r="E2" s="188">
        <f ca="1" t="shared" ref="E2:E13" si="0">IF(C2&lt;=0,"",((TODAY()-C2)/365.25))</f>
        <v>6.6611909650924</v>
      </c>
      <c r="F2" s="189" t="s">
        <v>869</v>
      </c>
      <c r="G2" s="190" t="s">
        <v>870</v>
      </c>
      <c r="H2" s="166" t="s">
        <v>642</v>
      </c>
      <c r="I2" s="180">
        <v>44201</v>
      </c>
      <c r="J2" s="174" t="s">
        <v>871</v>
      </c>
      <c r="K2" s="209">
        <f ca="1" t="shared" ref="K2:K18" si="1">IF(I2&lt;=0,"",((TODAY()-I2)/365.25))</f>
        <v>0.243668720054757</v>
      </c>
      <c r="L2" s="210" t="s">
        <v>40</v>
      </c>
      <c r="M2" s="240"/>
      <c r="N2" s="125"/>
      <c r="O2" s="145" t="s">
        <v>256</v>
      </c>
      <c r="P2" s="153" t="s">
        <v>872</v>
      </c>
      <c r="Q2" s="153"/>
      <c r="R2" s="153"/>
      <c r="S2" s="153"/>
      <c r="T2" s="153"/>
      <c r="U2" s="153"/>
    </row>
    <row r="3" s="128" customFormat="true" ht="13.35" customHeight="true" spans="1:21">
      <c r="A3" s="169" t="s">
        <v>873</v>
      </c>
      <c r="B3" s="170" t="s">
        <v>642</v>
      </c>
      <c r="C3" s="171">
        <v>41871</v>
      </c>
      <c r="D3" s="172" t="s">
        <v>42</v>
      </c>
      <c r="E3" s="191">
        <f ca="1" t="shared" si="0"/>
        <v>6.62286105407255</v>
      </c>
      <c r="F3" s="192" t="s">
        <v>869</v>
      </c>
      <c r="G3" s="193" t="s">
        <v>874</v>
      </c>
      <c r="H3" s="170" t="s">
        <v>642</v>
      </c>
      <c r="I3" s="180">
        <v>44196</v>
      </c>
      <c r="J3" s="174" t="s">
        <v>871</v>
      </c>
      <c r="K3" s="206">
        <f ca="1" t="shared" si="1"/>
        <v>0.257357973990418</v>
      </c>
      <c r="L3" s="210" t="s">
        <v>40</v>
      </c>
      <c r="M3" s="241"/>
      <c r="N3" s="125"/>
      <c r="O3" s="146" t="s">
        <v>90</v>
      </c>
      <c r="P3" s="154" t="s">
        <v>875</v>
      </c>
      <c r="Q3" s="154"/>
      <c r="R3" s="154"/>
      <c r="S3" s="154"/>
      <c r="T3" s="154"/>
      <c r="U3" s="154"/>
    </row>
    <row r="4" s="128" customFormat="true" ht="13.35" customHeight="true" spans="1:21">
      <c r="A4" s="169" t="s">
        <v>876</v>
      </c>
      <c r="B4" s="170" t="s">
        <v>642</v>
      </c>
      <c r="C4" s="171">
        <v>41878</v>
      </c>
      <c r="D4" s="172" t="s">
        <v>42</v>
      </c>
      <c r="E4" s="191">
        <f ca="1" t="shared" si="0"/>
        <v>6.60369609856263</v>
      </c>
      <c r="F4" s="192" t="s">
        <v>869</v>
      </c>
      <c r="G4" s="193" t="s">
        <v>877</v>
      </c>
      <c r="H4" s="170" t="s">
        <v>642</v>
      </c>
      <c r="I4" s="171">
        <v>42681</v>
      </c>
      <c r="J4" s="211" t="s">
        <v>42</v>
      </c>
      <c r="K4" s="206">
        <f ca="1" t="shared" si="1"/>
        <v>4.40520191649555</v>
      </c>
      <c r="L4" s="212" t="s">
        <v>40</v>
      </c>
      <c r="M4" s="241"/>
      <c r="N4" s="125"/>
      <c r="O4" s="242" t="s">
        <v>101</v>
      </c>
      <c r="P4" s="155" t="s">
        <v>878</v>
      </c>
      <c r="Q4" s="155"/>
      <c r="R4" s="155"/>
      <c r="S4" s="155"/>
      <c r="T4" s="155"/>
      <c r="U4" s="155"/>
    </row>
    <row r="5" s="128" customFormat="true" ht="13.35" customHeight="true" spans="1:21">
      <c r="A5" s="173" t="s">
        <v>879</v>
      </c>
      <c r="B5" s="170" t="s">
        <v>642</v>
      </c>
      <c r="C5" s="171">
        <v>41885</v>
      </c>
      <c r="D5" s="172" t="s">
        <v>42</v>
      </c>
      <c r="E5" s="191">
        <f ca="1" t="shared" si="0"/>
        <v>6.5845311430527</v>
      </c>
      <c r="F5" s="194" t="s">
        <v>880</v>
      </c>
      <c r="G5" s="193" t="s">
        <v>881</v>
      </c>
      <c r="H5" s="170" t="s">
        <v>642</v>
      </c>
      <c r="I5" s="213">
        <v>44218</v>
      </c>
      <c r="J5" s="172" t="s">
        <v>42</v>
      </c>
      <c r="K5" s="206">
        <f ca="1" t="shared" si="1"/>
        <v>0.197125256673511</v>
      </c>
      <c r="L5" s="214" t="s">
        <v>40</v>
      </c>
      <c r="M5" s="241"/>
      <c r="N5" s="125"/>
      <c r="O5" s="147" t="s">
        <v>276</v>
      </c>
      <c r="P5" s="155" t="s">
        <v>882</v>
      </c>
      <c r="Q5" s="155"/>
      <c r="R5" s="155"/>
      <c r="S5" s="155"/>
      <c r="T5" s="155"/>
      <c r="U5" s="155"/>
    </row>
    <row r="6" s="128" customFormat="true" ht="13.35" customHeight="true" spans="1:21">
      <c r="A6" s="169" t="s">
        <v>883</v>
      </c>
      <c r="B6" s="170" t="s">
        <v>642</v>
      </c>
      <c r="C6" s="171">
        <v>41894</v>
      </c>
      <c r="D6" s="172" t="s">
        <v>42</v>
      </c>
      <c r="E6" s="191">
        <f ca="1" t="shared" si="0"/>
        <v>6.55989048596851</v>
      </c>
      <c r="F6" s="192" t="s">
        <v>869</v>
      </c>
      <c r="G6" s="193" t="s">
        <v>884</v>
      </c>
      <c r="H6" s="170" t="s">
        <v>642</v>
      </c>
      <c r="I6" s="171">
        <v>42695</v>
      </c>
      <c r="J6" s="172" t="s">
        <v>42</v>
      </c>
      <c r="K6" s="206">
        <f ca="1" t="shared" si="1"/>
        <v>4.3668720054757</v>
      </c>
      <c r="L6" s="186" t="s">
        <v>40</v>
      </c>
      <c r="M6" s="241"/>
      <c r="N6" s="125"/>
      <c r="O6" s="83"/>
      <c r="P6" s="243"/>
      <c r="Q6" s="243"/>
      <c r="R6" s="243"/>
      <c r="S6" s="243"/>
      <c r="T6" s="243"/>
      <c r="U6" s="243"/>
    </row>
    <row r="7" s="128" customFormat="true" ht="13.35" customHeight="true" spans="1:21">
      <c r="A7" s="169" t="s">
        <v>885</v>
      </c>
      <c r="B7" s="170" t="s">
        <v>642</v>
      </c>
      <c r="C7" s="171">
        <v>41913</v>
      </c>
      <c r="D7" s="172" t="s">
        <v>42</v>
      </c>
      <c r="E7" s="191">
        <f ca="1" t="shared" si="0"/>
        <v>6.507871321013</v>
      </c>
      <c r="F7" s="192" t="s">
        <v>869</v>
      </c>
      <c r="G7" s="193" t="s">
        <v>886</v>
      </c>
      <c r="H7" s="170" t="s">
        <v>642</v>
      </c>
      <c r="I7" s="215">
        <v>42465</v>
      </c>
      <c r="J7" s="216" t="s">
        <v>9</v>
      </c>
      <c r="K7" s="206">
        <f ca="1" t="shared" si="1"/>
        <v>4.99657768651609</v>
      </c>
      <c r="L7" s="186" t="s">
        <v>40</v>
      </c>
      <c r="M7" s="241"/>
      <c r="N7" s="125"/>
      <c r="O7" s="148"/>
      <c r="P7" s="148"/>
      <c r="Q7" s="148"/>
      <c r="R7" s="148"/>
      <c r="S7" s="148"/>
      <c r="T7" s="148"/>
      <c r="U7" s="148"/>
    </row>
    <row r="8" s="128" customFormat="true" ht="13.35" customHeight="true" spans="1:21">
      <c r="A8" s="169" t="s">
        <v>887</v>
      </c>
      <c r="B8" s="170" t="s">
        <v>642</v>
      </c>
      <c r="C8" s="171">
        <v>44146</v>
      </c>
      <c r="D8" s="174" t="s">
        <v>871</v>
      </c>
      <c r="E8" s="191">
        <f ca="1" t="shared" si="0"/>
        <v>0.394250513347023</v>
      </c>
      <c r="F8" s="192" t="s">
        <v>869</v>
      </c>
      <c r="G8" s="193" t="s">
        <v>888</v>
      </c>
      <c r="H8" s="170" t="s">
        <v>642</v>
      </c>
      <c r="I8" s="215">
        <v>42465</v>
      </c>
      <c r="J8" s="216" t="s">
        <v>9</v>
      </c>
      <c r="K8" s="206">
        <f ca="1" t="shared" si="1"/>
        <v>4.99657768651609</v>
      </c>
      <c r="L8" s="186" t="s">
        <v>40</v>
      </c>
      <c r="M8" s="241"/>
      <c r="N8" s="125"/>
      <c r="O8" s="83" t="s">
        <v>8</v>
      </c>
      <c r="P8" s="156" t="s">
        <v>29</v>
      </c>
      <c r="Q8" s="156"/>
      <c r="R8" s="156"/>
      <c r="S8" s="156"/>
      <c r="T8" s="156"/>
      <c r="U8" s="156"/>
    </row>
    <row r="9" s="128" customFormat="true" ht="13.35" customHeight="true" spans="1:21">
      <c r="A9" s="169" t="s">
        <v>889</v>
      </c>
      <c r="B9" s="175" t="s">
        <v>642</v>
      </c>
      <c r="C9" s="176">
        <v>41928</v>
      </c>
      <c r="D9" s="174" t="s">
        <v>42</v>
      </c>
      <c r="E9" s="191">
        <f ca="1" t="shared" si="0"/>
        <v>6.46680355920602</v>
      </c>
      <c r="F9" s="192" t="s">
        <v>869</v>
      </c>
      <c r="G9" s="193" t="s">
        <v>890</v>
      </c>
      <c r="H9" s="170" t="s">
        <v>642</v>
      </c>
      <c r="I9" s="215">
        <v>44154</v>
      </c>
      <c r="J9" s="216" t="s">
        <v>43</v>
      </c>
      <c r="K9" s="206">
        <f ca="1" t="shared" si="1"/>
        <v>0.372347707049966</v>
      </c>
      <c r="L9" s="186" t="s">
        <v>40</v>
      </c>
      <c r="M9" s="241"/>
      <c r="N9" s="125"/>
      <c r="O9" s="148" t="s">
        <v>9</v>
      </c>
      <c r="P9" s="155" t="s">
        <v>369</v>
      </c>
      <c r="Q9" s="155"/>
      <c r="R9" s="155"/>
      <c r="S9" s="155"/>
      <c r="T9" s="155"/>
      <c r="U9" s="155"/>
    </row>
    <row r="10" s="128" customFormat="true" ht="13.35" customHeight="true" spans="1:21">
      <c r="A10" s="169" t="s">
        <v>891</v>
      </c>
      <c r="B10" s="175" t="s">
        <v>642</v>
      </c>
      <c r="C10" s="176">
        <v>41933</v>
      </c>
      <c r="D10" s="174" t="s">
        <v>42</v>
      </c>
      <c r="E10" s="191">
        <f ca="1" t="shared" si="0"/>
        <v>6.45311430527036</v>
      </c>
      <c r="F10" s="192" t="s">
        <v>869</v>
      </c>
      <c r="G10" s="193" t="s">
        <v>892</v>
      </c>
      <c r="H10" s="170" t="s">
        <v>642</v>
      </c>
      <c r="I10" s="215">
        <v>44077</v>
      </c>
      <c r="J10" s="216" t="s">
        <v>43</v>
      </c>
      <c r="K10" s="191">
        <f ca="1" t="shared" si="1"/>
        <v>0.583162217659138</v>
      </c>
      <c r="L10" s="217" t="s">
        <v>40</v>
      </c>
      <c r="M10" s="244"/>
      <c r="N10" s="125"/>
      <c r="O10" s="245"/>
      <c r="P10" s="246"/>
      <c r="Q10" s="246"/>
      <c r="R10" s="246"/>
      <c r="S10" s="246"/>
      <c r="T10" s="246"/>
      <c r="U10" s="246"/>
    </row>
    <row r="11" s="128" customFormat="true" ht="13.35" customHeight="true" spans="1:21">
      <c r="A11" s="173" t="s">
        <v>893</v>
      </c>
      <c r="B11" s="175" t="s">
        <v>642</v>
      </c>
      <c r="C11" s="177">
        <v>44216</v>
      </c>
      <c r="D11" s="174" t="s">
        <v>871</v>
      </c>
      <c r="E11" s="191">
        <f ca="1" t="shared" si="0"/>
        <v>0.202600958247775</v>
      </c>
      <c r="F11" s="195" t="s">
        <v>869</v>
      </c>
      <c r="G11" s="193" t="s">
        <v>894</v>
      </c>
      <c r="H11" s="170" t="s">
        <v>642</v>
      </c>
      <c r="I11" s="218">
        <v>42307</v>
      </c>
      <c r="J11" s="216" t="s">
        <v>9</v>
      </c>
      <c r="K11" s="191">
        <f ca="1" t="shared" si="1"/>
        <v>5.42915811088296</v>
      </c>
      <c r="L11" s="219" t="s">
        <v>40</v>
      </c>
      <c r="M11" s="197"/>
      <c r="N11" s="125"/>
      <c r="O11" s="247" t="s">
        <v>642</v>
      </c>
      <c r="P11" s="248" t="s">
        <v>895</v>
      </c>
      <c r="Q11" s="248"/>
      <c r="R11" s="248"/>
      <c r="S11" s="248"/>
      <c r="T11" s="248"/>
      <c r="U11" s="248"/>
    </row>
    <row r="12" s="128" customFormat="true" ht="13.35" customHeight="true" spans="1:21">
      <c r="A12" s="169" t="s">
        <v>896</v>
      </c>
      <c r="B12" s="175" t="s">
        <v>642</v>
      </c>
      <c r="C12" s="176">
        <v>41949</v>
      </c>
      <c r="D12" s="174" t="s">
        <v>42</v>
      </c>
      <c r="E12" s="191">
        <f ca="1" t="shared" si="0"/>
        <v>6.40930869267625</v>
      </c>
      <c r="F12" s="192" t="s">
        <v>869</v>
      </c>
      <c r="G12" s="193" t="s">
        <v>897</v>
      </c>
      <c r="H12" s="170" t="s">
        <v>642</v>
      </c>
      <c r="I12" s="215">
        <v>42395</v>
      </c>
      <c r="J12" s="216" t="s">
        <v>9</v>
      </c>
      <c r="K12" s="191">
        <f ca="1" t="shared" si="1"/>
        <v>5.18822724161533</v>
      </c>
      <c r="L12" s="219" t="s">
        <v>40</v>
      </c>
      <c r="M12" s="197"/>
      <c r="N12" s="125"/>
      <c r="O12" s="249" t="s">
        <v>898</v>
      </c>
      <c r="P12" s="250" t="s">
        <v>899</v>
      </c>
      <c r="Q12" s="250"/>
      <c r="R12" s="250"/>
      <c r="S12" s="250"/>
      <c r="T12" s="250"/>
      <c r="U12" s="250"/>
    </row>
    <row r="13" s="128" customFormat="true" ht="13.35" customHeight="true" spans="1:21">
      <c r="A13" s="169" t="s">
        <v>900</v>
      </c>
      <c r="B13" s="175" t="s">
        <v>642</v>
      </c>
      <c r="C13" s="177">
        <v>44239</v>
      </c>
      <c r="D13" s="174" t="s">
        <v>871</v>
      </c>
      <c r="E13" s="191">
        <f ca="1" t="shared" si="0"/>
        <v>0.139630390143737</v>
      </c>
      <c r="F13" s="195" t="s">
        <v>869</v>
      </c>
      <c r="G13" s="193" t="s">
        <v>901</v>
      </c>
      <c r="H13" s="170" t="s">
        <v>642</v>
      </c>
      <c r="I13" s="220">
        <v>44188</v>
      </c>
      <c r="J13" s="216" t="s">
        <v>43</v>
      </c>
      <c r="K13" s="191">
        <f ca="1" t="shared" si="1"/>
        <v>0.279260780287474</v>
      </c>
      <c r="L13" s="221" t="s">
        <v>40</v>
      </c>
      <c r="M13" s="197"/>
      <c r="N13" s="125"/>
      <c r="O13" s="251" t="s">
        <v>902</v>
      </c>
      <c r="P13" s="252" t="s">
        <v>903</v>
      </c>
      <c r="Q13" s="252"/>
      <c r="R13" s="252"/>
      <c r="S13" s="252"/>
      <c r="T13" s="252"/>
      <c r="U13" s="252"/>
    </row>
    <row r="14" s="128" customFormat="true" ht="13.35" customHeight="true" spans="1:21">
      <c r="A14" s="169" t="s">
        <v>904</v>
      </c>
      <c r="B14" s="175" t="s">
        <v>642</v>
      </c>
      <c r="C14" s="177">
        <v>44027</v>
      </c>
      <c r="D14" s="174" t="s">
        <v>871</v>
      </c>
      <c r="E14" s="196">
        <f ca="1">(TODAY()-C14)/365.25</f>
        <v>0.720054757015743</v>
      </c>
      <c r="F14" s="197" t="s">
        <v>40</v>
      </c>
      <c r="G14" s="193" t="s">
        <v>905</v>
      </c>
      <c r="H14" s="170" t="s">
        <v>642</v>
      </c>
      <c r="I14" s="215">
        <v>44236</v>
      </c>
      <c r="J14" s="216" t="s">
        <v>9</v>
      </c>
      <c r="K14" s="191">
        <f ca="1" t="shared" si="1"/>
        <v>0.147843942505133</v>
      </c>
      <c r="L14" s="222" t="s">
        <v>40</v>
      </c>
      <c r="M14" s="197"/>
      <c r="N14" s="125"/>
      <c r="O14" s="253"/>
      <c r="P14" s="253"/>
      <c r="Q14" s="253"/>
      <c r="R14" s="253"/>
      <c r="S14" s="253"/>
      <c r="T14" s="253"/>
      <c r="U14" s="253"/>
    </row>
    <row r="15" s="128" customFormat="true" ht="13.35" customHeight="true" spans="1:21">
      <c r="A15" s="173" t="s">
        <v>906</v>
      </c>
      <c r="B15" s="175" t="s">
        <v>642</v>
      </c>
      <c r="C15" s="178">
        <v>44106</v>
      </c>
      <c r="D15" s="179" t="s">
        <v>871</v>
      </c>
      <c r="E15" s="196">
        <f ca="1">(TODAY()-C15)/365.25</f>
        <v>0.503764544832307</v>
      </c>
      <c r="F15" s="197" t="s">
        <v>40</v>
      </c>
      <c r="G15" s="193" t="s">
        <v>907</v>
      </c>
      <c r="H15" s="170" t="s">
        <v>642</v>
      </c>
      <c r="I15" s="215">
        <v>44126</v>
      </c>
      <c r="J15" s="216" t="s">
        <v>43</v>
      </c>
      <c r="K15" s="206">
        <f ca="1" t="shared" si="1"/>
        <v>0.449007529089665</v>
      </c>
      <c r="L15" s="186" t="s">
        <v>40</v>
      </c>
      <c r="M15" s="241"/>
      <c r="N15" s="125"/>
      <c r="O15" s="253" t="s">
        <v>908</v>
      </c>
      <c r="P15" s="253"/>
      <c r="Q15" s="253"/>
      <c r="R15" s="253"/>
      <c r="S15" s="253"/>
      <c r="T15" s="253"/>
      <c r="U15" s="253"/>
    </row>
    <row r="16" s="128" customFormat="true" ht="13.35" customHeight="true" spans="1:21">
      <c r="A16" s="173" t="s">
        <v>909</v>
      </c>
      <c r="B16" s="175" t="s">
        <v>642</v>
      </c>
      <c r="C16" s="178">
        <v>44131</v>
      </c>
      <c r="D16" s="179" t="s">
        <v>871</v>
      </c>
      <c r="E16" s="196">
        <f ca="1">(TODAY()-C16)/365.25</f>
        <v>0.435318275154004</v>
      </c>
      <c r="F16" s="197" t="s">
        <v>40</v>
      </c>
      <c r="G16" s="193" t="s">
        <v>910</v>
      </c>
      <c r="H16" s="170" t="s">
        <v>642</v>
      </c>
      <c r="I16" s="215">
        <v>42390</v>
      </c>
      <c r="J16" s="216" t="s">
        <v>9</v>
      </c>
      <c r="K16" s="191">
        <f ca="1" t="shared" si="1"/>
        <v>5.20191649555099</v>
      </c>
      <c r="L16" s="217" t="s">
        <v>40</v>
      </c>
      <c r="M16" s="197"/>
      <c r="N16" s="125"/>
      <c r="O16" s="253" t="s">
        <v>911</v>
      </c>
      <c r="P16" s="253"/>
      <c r="Q16" s="253"/>
      <c r="R16" s="253"/>
      <c r="S16" s="253"/>
      <c r="T16" s="253"/>
      <c r="U16" s="253"/>
    </row>
    <row r="17" s="128" customFormat="true" ht="13.35" customHeight="true" spans="1:21">
      <c r="A17" s="173" t="s">
        <v>912</v>
      </c>
      <c r="B17" s="175" t="s">
        <v>642</v>
      </c>
      <c r="C17" s="178">
        <v>44179</v>
      </c>
      <c r="D17" s="179" t="s">
        <v>871</v>
      </c>
      <c r="E17" s="191">
        <f ca="1">IF(C17&lt;=0,"",((TODAY()-C17)/365.25))</f>
        <v>0.303901437371663</v>
      </c>
      <c r="F17" s="197" t="s">
        <v>40</v>
      </c>
      <c r="G17" s="193" t="s">
        <v>913</v>
      </c>
      <c r="H17" s="170" t="s">
        <v>642</v>
      </c>
      <c r="I17" s="218">
        <v>42307</v>
      </c>
      <c r="J17" s="216" t="s">
        <v>9</v>
      </c>
      <c r="K17" s="191">
        <f ca="1" t="shared" si="1"/>
        <v>5.42915811088296</v>
      </c>
      <c r="L17" s="219" t="s">
        <v>40</v>
      </c>
      <c r="M17" s="197"/>
      <c r="N17" s="125"/>
      <c r="O17" s="253" t="s">
        <v>914</v>
      </c>
      <c r="P17" s="253"/>
      <c r="Q17" s="253"/>
      <c r="R17" s="253"/>
      <c r="S17" s="253"/>
      <c r="T17" s="253"/>
      <c r="U17" s="253"/>
    </row>
    <row r="18" s="128" customFormat="true" ht="13.35" customHeight="true" spans="1:21">
      <c r="A18" s="173" t="s">
        <v>915</v>
      </c>
      <c r="B18" s="175" t="s">
        <v>642</v>
      </c>
      <c r="C18" s="171">
        <v>44083</v>
      </c>
      <c r="D18" s="171" t="s">
        <v>871</v>
      </c>
      <c r="E18" s="191">
        <f ca="1">IF(C18&lt;=0,"",((TODAY()-C18)/365.25))</f>
        <v>0.566735112936345</v>
      </c>
      <c r="F18" s="197" t="s">
        <v>40</v>
      </c>
      <c r="G18" s="193" t="s">
        <v>916</v>
      </c>
      <c r="H18" s="170" t="s">
        <v>642</v>
      </c>
      <c r="I18" s="215">
        <v>42247</v>
      </c>
      <c r="J18" s="216" t="s">
        <v>9</v>
      </c>
      <c r="K18" s="191">
        <f ca="1" t="shared" si="1"/>
        <v>5.59342915811088</v>
      </c>
      <c r="L18" s="219" t="s">
        <v>40</v>
      </c>
      <c r="M18" s="197"/>
      <c r="N18" s="125"/>
      <c r="O18" s="253" t="s">
        <v>917</v>
      </c>
      <c r="P18" s="253"/>
      <c r="Q18" s="253"/>
      <c r="R18" s="253"/>
      <c r="S18" s="253"/>
      <c r="T18" s="253"/>
      <c r="U18" s="253"/>
    </row>
    <row r="19" s="128" customFormat="true" ht="13.35" customHeight="true" spans="1:20">
      <c r="A19" s="173" t="s">
        <v>918</v>
      </c>
      <c r="B19" s="175" t="s">
        <v>642</v>
      </c>
      <c r="C19" s="180">
        <v>43950</v>
      </c>
      <c r="D19" s="174" t="s">
        <v>871</v>
      </c>
      <c r="E19" s="196">
        <f ca="1">(TODAY()-C19)/365.25</f>
        <v>0.930869267624914</v>
      </c>
      <c r="F19" s="197" t="s">
        <v>40</v>
      </c>
      <c r="G19" s="198"/>
      <c r="H19" s="199"/>
      <c r="I19" s="223"/>
      <c r="J19" s="172"/>
      <c r="K19" s="191"/>
      <c r="L19" s="222"/>
      <c r="M19" s="254"/>
      <c r="N19" s="125"/>
      <c r="O19" s="255"/>
      <c r="P19" s="160"/>
      <c r="Q19" s="160"/>
      <c r="R19" s="160"/>
      <c r="S19" s="160"/>
      <c r="T19" s="160"/>
    </row>
    <row r="20" s="128" customFormat="true" ht="13.35" customHeight="true" spans="1:20">
      <c r="A20" s="173" t="s">
        <v>919</v>
      </c>
      <c r="B20" s="175" t="s">
        <v>642</v>
      </c>
      <c r="C20" s="177">
        <v>44006</v>
      </c>
      <c r="D20" s="174" t="s">
        <v>871</v>
      </c>
      <c r="E20" s="196">
        <f ca="1">(TODAY()-C20)/365.25</f>
        <v>0.777549623545517</v>
      </c>
      <c r="F20" s="197" t="s">
        <v>40</v>
      </c>
      <c r="G20" s="200" t="s">
        <v>920</v>
      </c>
      <c r="H20" s="201" t="s">
        <v>898</v>
      </c>
      <c r="I20" s="224">
        <v>42727</v>
      </c>
      <c r="J20" s="216" t="s">
        <v>9</v>
      </c>
      <c r="K20" s="206">
        <f ca="1" t="shared" ref="K20:K31" si="2">IF(I20&lt;=0,"",((TODAY()-I20)/365.25))</f>
        <v>4.27926078028747</v>
      </c>
      <c r="L20" s="225" t="s">
        <v>921</v>
      </c>
      <c r="M20" s="256"/>
      <c r="N20" s="125"/>
      <c r="O20" s="257" t="s">
        <v>922</v>
      </c>
      <c r="P20" s="257"/>
      <c r="Q20" s="257"/>
      <c r="R20" s="257"/>
      <c r="S20" s="257"/>
      <c r="T20" s="257"/>
    </row>
    <row r="21" s="128" customFormat="true" ht="13.35" customHeight="true" spans="1:20">
      <c r="A21" s="173" t="s">
        <v>923</v>
      </c>
      <c r="B21" s="175" t="s">
        <v>642</v>
      </c>
      <c r="C21" s="177">
        <v>43957</v>
      </c>
      <c r="D21" s="174" t="s">
        <v>871</v>
      </c>
      <c r="E21" s="196">
        <f ca="1">(TODAY()-C21)/365.25</f>
        <v>0.91170431211499</v>
      </c>
      <c r="F21" s="197" t="s">
        <v>40</v>
      </c>
      <c r="G21" s="200" t="s">
        <v>924</v>
      </c>
      <c r="H21" s="201" t="s">
        <v>898</v>
      </c>
      <c r="I21" s="224">
        <v>42592</v>
      </c>
      <c r="J21" s="216" t="s">
        <v>9</v>
      </c>
      <c r="K21" s="206">
        <f ca="1" t="shared" si="2"/>
        <v>4.64887063655031</v>
      </c>
      <c r="L21" s="225" t="s">
        <v>921</v>
      </c>
      <c r="M21" s="256"/>
      <c r="N21" s="125"/>
      <c r="O21" s="257"/>
      <c r="P21" s="257"/>
      <c r="Q21" s="257"/>
      <c r="R21" s="257"/>
      <c r="S21" s="257"/>
      <c r="T21" s="257"/>
    </row>
    <row r="22" s="128" customFormat="true" ht="13.35" customHeight="true" spans="1:22">
      <c r="A22" s="181" t="s">
        <v>925</v>
      </c>
      <c r="B22" s="175" t="s">
        <v>642</v>
      </c>
      <c r="C22" s="180">
        <v>44176</v>
      </c>
      <c r="D22" s="174" t="s">
        <v>871</v>
      </c>
      <c r="E22" s="191">
        <f ca="1">IF(C22&lt;=0,"",((TODAY()-C22)/365.25))</f>
        <v>0.31211498973306</v>
      </c>
      <c r="F22" s="197" t="s">
        <v>40</v>
      </c>
      <c r="G22" s="200" t="s">
        <v>926</v>
      </c>
      <c r="H22" s="201" t="s">
        <v>898</v>
      </c>
      <c r="I22" s="224">
        <v>42545</v>
      </c>
      <c r="J22" s="216" t="s">
        <v>9</v>
      </c>
      <c r="K22" s="206">
        <f ca="1" t="shared" si="2"/>
        <v>4.77754962354552</v>
      </c>
      <c r="L22" s="225" t="s">
        <v>921</v>
      </c>
      <c r="M22" s="256"/>
      <c r="N22" s="125"/>
      <c r="O22" s="257"/>
      <c r="P22" s="257"/>
      <c r="Q22" s="257"/>
      <c r="R22" s="257"/>
      <c r="S22" s="257"/>
      <c r="T22" s="257"/>
      <c r="U22" s="264"/>
      <c r="V22" s="264"/>
    </row>
    <row r="23" s="129" customFormat="true" ht="13.35" customHeight="true" spans="1:22">
      <c r="A23" s="181" t="s">
        <v>927</v>
      </c>
      <c r="B23" s="175" t="s">
        <v>642</v>
      </c>
      <c r="C23" s="180">
        <v>44132</v>
      </c>
      <c r="D23" s="174" t="s">
        <v>871</v>
      </c>
      <c r="E23" s="196">
        <f ca="1">(TODAY()-C23)/365.25</f>
        <v>0.432580424366872</v>
      </c>
      <c r="F23" s="197" t="s">
        <v>40</v>
      </c>
      <c r="G23" s="200" t="s">
        <v>928</v>
      </c>
      <c r="H23" s="201" t="s">
        <v>898</v>
      </c>
      <c r="I23" s="224">
        <v>42678</v>
      </c>
      <c r="J23" s="216" t="s">
        <v>9</v>
      </c>
      <c r="K23" s="206">
        <f ca="1" t="shared" si="2"/>
        <v>4.41341546885695</v>
      </c>
      <c r="L23" s="225" t="s">
        <v>921</v>
      </c>
      <c r="M23" s="256"/>
      <c r="N23" s="121"/>
      <c r="O23" s="258"/>
      <c r="P23" s="258"/>
      <c r="Q23" s="258"/>
      <c r="R23" s="258"/>
      <c r="S23" s="258"/>
      <c r="T23" s="258"/>
      <c r="U23" s="264"/>
      <c r="V23" s="264"/>
    </row>
    <row r="24" s="129" customFormat="true" ht="13.35" customHeight="true" spans="1:22">
      <c r="A24" s="181" t="s">
        <v>929</v>
      </c>
      <c r="B24" s="175" t="s">
        <v>642</v>
      </c>
      <c r="C24" s="177">
        <v>44069</v>
      </c>
      <c r="D24" s="174" t="s">
        <v>871</v>
      </c>
      <c r="E24" s="196">
        <f ca="1">(TODAY()-C24)/365.25</f>
        <v>0.605065023956194</v>
      </c>
      <c r="F24" s="197" t="s">
        <v>40</v>
      </c>
      <c r="G24" s="202" t="s">
        <v>930</v>
      </c>
      <c r="H24" s="203" t="s">
        <v>902</v>
      </c>
      <c r="I24" s="226">
        <v>42551</v>
      </c>
      <c r="J24" s="227" t="s">
        <v>9</v>
      </c>
      <c r="K24" s="228">
        <f ca="1" t="shared" si="2"/>
        <v>4.76112251882272</v>
      </c>
      <c r="L24" s="229" t="s">
        <v>40</v>
      </c>
      <c r="M24" s="259"/>
      <c r="N24" s="260"/>
      <c r="O24" s="253" t="s">
        <v>931</v>
      </c>
      <c r="P24" s="253"/>
      <c r="Q24" s="253"/>
      <c r="R24" s="253"/>
      <c r="S24" s="253"/>
      <c r="T24" s="253"/>
      <c r="U24" s="253"/>
      <c r="V24" s="264"/>
    </row>
    <row r="25" s="129" customFormat="true" ht="13.35" customHeight="true" spans="1:21">
      <c r="A25" s="181" t="s">
        <v>932</v>
      </c>
      <c r="B25" s="175" t="s">
        <v>642</v>
      </c>
      <c r="C25" s="176">
        <v>42535</v>
      </c>
      <c r="D25" s="174" t="s">
        <v>42</v>
      </c>
      <c r="E25" s="191">
        <f ca="1">IF(C25&lt;=0,"",((TODAY()-C25)/365.25))</f>
        <v>4.80492813141684</v>
      </c>
      <c r="F25" s="197" t="s">
        <v>40</v>
      </c>
      <c r="G25" s="202" t="s">
        <v>933</v>
      </c>
      <c r="H25" s="203" t="s">
        <v>902</v>
      </c>
      <c r="I25" s="226">
        <v>42487</v>
      </c>
      <c r="J25" s="230" t="s">
        <v>9</v>
      </c>
      <c r="K25" s="206">
        <f ca="1" t="shared" si="2"/>
        <v>4.93634496919918</v>
      </c>
      <c r="L25" s="229" t="s">
        <v>40</v>
      </c>
      <c r="M25" s="259"/>
      <c r="N25" s="261"/>
      <c r="O25" s="253"/>
      <c r="P25" s="253"/>
      <c r="Q25" s="253"/>
      <c r="R25" s="253"/>
      <c r="S25" s="253"/>
      <c r="T25" s="253"/>
      <c r="U25" s="253"/>
    </row>
    <row r="26" s="129" customFormat="true" ht="13.35" customHeight="true" spans="1:21">
      <c r="A26" s="181" t="s">
        <v>934</v>
      </c>
      <c r="B26" s="175" t="s">
        <v>642</v>
      </c>
      <c r="C26" s="176">
        <v>42556</v>
      </c>
      <c r="D26" s="174" t="s">
        <v>42</v>
      </c>
      <c r="E26" s="191">
        <f ca="1">IF(C26&lt;=0,"",((TODAY()-C26)/365.25))</f>
        <v>4.74743326488706</v>
      </c>
      <c r="F26" s="197" t="s">
        <v>40</v>
      </c>
      <c r="G26" s="202" t="s">
        <v>935</v>
      </c>
      <c r="H26" s="203" t="s">
        <v>902</v>
      </c>
      <c r="I26" s="231">
        <v>42271</v>
      </c>
      <c r="J26" s="227" t="s">
        <v>9</v>
      </c>
      <c r="K26" s="206">
        <f ca="1" t="shared" si="2"/>
        <v>5.52772073921971</v>
      </c>
      <c r="L26" s="229" t="s">
        <v>40</v>
      </c>
      <c r="M26" s="259"/>
      <c r="N26" s="262"/>
      <c r="O26" s="253"/>
      <c r="P26" s="253"/>
      <c r="Q26" s="253"/>
      <c r="R26" s="253"/>
      <c r="S26" s="253"/>
      <c r="T26" s="253"/>
      <c r="U26" s="253"/>
    </row>
    <row r="27" s="129" customFormat="true" ht="13.35" customHeight="true" spans="1:21">
      <c r="A27" s="181" t="s">
        <v>936</v>
      </c>
      <c r="B27" s="175" t="s">
        <v>642</v>
      </c>
      <c r="C27" s="177">
        <v>44020</v>
      </c>
      <c r="D27" s="174" t="s">
        <v>871</v>
      </c>
      <c r="E27" s="196">
        <f ca="1">(TODAY()-C27)/365.25</f>
        <v>0.739219712525667</v>
      </c>
      <c r="F27" s="197" t="s">
        <v>40</v>
      </c>
      <c r="G27" s="202" t="s">
        <v>937</v>
      </c>
      <c r="H27" s="203" t="s">
        <v>902</v>
      </c>
      <c r="I27" s="226">
        <v>42325</v>
      </c>
      <c r="J27" s="230" t="s">
        <v>9</v>
      </c>
      <c r="K27" s="228">
        <f ca="1" t="shared" si="2"/>
        <v>5.37987679671458</v>
      </c>
      <c r="L27" s="229" t="s">
        <v>40</v>
      </c>
      <c r="M27" s="259"/>
      <c r="N27" s="121"/>
      <c r="O27" s="253"/>
      <c r="P27" s="253"/>
      <c r="Q27" s="253"/>
      <c r="R27" s="253"/>
      <c r="S27" s="253"/>
      <c r="T27" s="253"/>
      <c r="U27" s="253"/>
    </row>
    <row r="28" s="129" customFormat="true" ht="13.35" customHeight="true" spans="1:21">
      <c r="A28" s="181" t="s">
        <v>938</v>
      </c>
      <c r="B28" s="175" t="s">
        <v>642</v>
      </c>
      <c r="C28" s="176">
        <v>42563</v>
      </c>
      <c r="D28" s="174" t="s">
        <v>42</v>
      </c>
      <c r="E28" s="191">
        <f ca="1">IF(C28&lt;=0,"",((TODAY()-C28)/365.25))</f>
        <v>4.72826830937714</v>
      </c>
      <c r="F28" s="197" t="s">
        <v>40</v>
      </c>
      <c r="G28" s="202" t="s">
        <v>939</v>
      </c>
      <c r="H28" s="203" t="s">
        <v>902</v>
      </c>
      <c r="I28" s="226">
        <v>42418</v>
      </c>
      <c r="J28" s="230" t="s">
        <v>9</v>
      </c>
      <c r="K28" s="228">
        <f ca="1" t="shared" si="2"/>
        <v>5.12525667351129</v>
      </c>
      <c r="L28" s="229" t="s">
        <v>940</v>
      </c>
      <c r="M28" s="259"/>
      <c r="N28" s="121"/>
      <c r="O28" s="253"/>
      <c r="P28" s="253"/>
      <c r="Q28" s="253"/>
      <c r="R28" s="253"/>
      <c r="S28" s="253"/>
      <c r="T28" s="253"/>
      <c r="U28" s="253"/>
    </row>
    <row r="29" s="129" customFormat="true" ht="13.35" customHeight="true" spans="1:21">
      <c r="A29" s="181" t="s">
        <v>941</v>
      </c>
      <c r="B29" s="175" t="s">
        <v>642</v>
      </c>
      <c r="C29" s="177">
        <v>44274</v>
      </c>
      <c r="D29" s="174" t="s">
        <v>871</v>
      </c>
      <c r="E29" s="191">
        <f ca="1">IF(C29&lt;=0,"",((TODAY()-C29)/365.25))</f>
        <v>0.0438056125941136</v>
      </c>
      <c r="F29" s="204" t="s">
        <v>40</v>
      </c>
      <c r="G29" s="202" t="s">
        <v>942</v>
      </c>
      <c r="H29" s="203" t="s">
        <v>902</v>
      </c>
      <c r="I29" s="226">
        <v>42593</v>
      </c>
      <c r="J29" s="230" t="s">
        <v>9</v>
      </c>
      <c r="K29" s="228">
        <f ca="1" t="shared" si="2"/>
        <v>4.64613278576318</v>
      </c>
      <c r="L29" s="229" t="s">
        <v>943</v>
      </c>
      <c r="M29" s="259"/>
      <c r="N29" s="121"/>
      <c r="O29" s="253"/>
      <c r="P29" s="253"/>
      <c r="Q29" s="253"/>
      <c r="R29" s="253"/>
      <c r="S29" s="253"/>
      <c r="T29" s="253"/>
      <c r="U29" s="253"/>
    </row>
    <row r="30" s="129" customFormat="true" ht="13.35" customHeight="true" spans="1:21">
      <c r="A30" s="181" t="s">
        <v>944</v>
      </c>
      <c r="B30" s="175" t="s">
        <v>642</v>
      </c>
      <c r="C30" s="177">
        <v>43971</v>
      </c>
      <c r="D30" s="174" t="s">
        <v>871</v>
      </c>
      <c r="E30" s="196">
        <f ca="1">(TODAY()-C30)/365.25</f>
        <v>0.87337440109514</v>
      </c>
      <c r="F30" s="197" t="s">
        <v>40</v>
      </c>
      <c r="G30" s="202" t="s">
        <v>945</v>
      </c>
      <c r="H30" s="203" t="s">
        <v>902</v>
      </c>
      <c r="I30" s="232">
        <v>42048</v>
      </c>
      <c r="J30" s="230" t="s">
        <v>9</v>
      </c>
      <c r="K30" s="228">
        <f ca="1" t="shared" si="2"/>
        <v>6.13826146475017</v>
      </c>
      <c r="L30" s="229" t="s">
        <v>946</v>
      </c>
      <c r="M30" s="259"/>
      <c r="N30" s="121"/>
      <c r="O30" s="258" t="s">
        <v>947</v>
      </c>
      <c r="P30" s="258"/>
      <c r="Q30" s="258"/>
      <c r="R30" s="258"/>
      <c r="S30" s="258"/>
      <c r="T30" s="258"/>
      <c r="U30" s="258"/>
    </row>
    <row r="31" s="129" customFormat="true" ht="13.35" customHeight="true" spans="1:21">
      <c r="A31" s="181" t="s">
        <v>948</v>
      </c>
      <c r="B31" s="175" t="s">
        <v>642</v>
      </c>
      <c r="C31" s="177">
        <v>44090</v>
      </c>
      <c r="D31" s="174" t="s">
        <v>871</v>
      </c>
      <c r="E31" s="196">
        <f ca="1">(TODAY()-C31)/365.25</f>
        <v>0.54757015742642</v>
      </c>
      <c r="F31" s="197" t="s">
        <v>40</v>
      </c>
      <c r="G31" s="198" t="s">
        <v>949</v>
      </c>
      <c r="H31" s="203" t="s">
        <v>902</v>
      </c>
      <c r="I31" s="232">
        <v>42079</v>
      </c>
      <c r="J31" s="230" t="s">
        <v>9</v>
      </c>
      <c r="K31" s="228">
        <f ca="1" t="shared" si="2"/>
        <v>6.05338809034908</v>
      </c>
      <c r="L31" s="229" t="s">
        <v>950</v>
      </c>
      <c r="M31" s="259"/>
      <c r="N31" s="263"/>
      <c r="O31" s="258"/>
      <c r="P31" s="258"/>
      <c r="Q31" s="258"/>
      <c r="R31" s="258"/>
      <c r="S31" s="258"/>
      <c r="T31" s="258"/>
      <c r="U31" s="258"/>
    </row>
    <row r="32" s="129" customFormat="true" ht="13.35" customHeight="true" spans="1:21">
      <c r="A32" s="181" t="s">
        <v>951</v>
      </c>
      <c r="B32" s="175" t="s">
        <v>642</v>
      </c>
      <c r="C32" s="180">
        <v>43999</v>
      </c>
      <c r="D32" s="174" t="s">
        <v>871</v>
      </c>
      <c r="E32" s="196">
        <f ca="1">(TODAY()-C32)/365.25</f>
        <v>0.796714579055442</v>
      </c>
      <c r="F32" s="197" t="s">
        <v>40</v>
      </c>
      <c r="G32" s="193"/>
      <c r="H32" s="199"/>
      <c r="I32" s="233"/>
      <c r="J32" s="172"/>
      <c r="K32" s="206"/>
      <c r="L32" s="229"/>
      <c r="M32" s="259"/>
      <c r="N32" s="121"/>
      <c r="O32" s="258"/>
      <c r="P32" s="258"/>
      <c r="Q32" s="258"/>
      <c r="R32" s="258"/>
      <c r="S32" s="258"/>
      <c r="T32" s="258"/>
      <c r="U32" s="258"/>
    </row>
    <row r="33" s="129" customFormat="true" ht="13.35" customHeight="true" spans="1:21">
      <c r="A33" s="181" t="s">
        <v>952</v>
      </c>
      <c r="B33" s="175" t="s">
        <v>642</v>
      </c>
      <c r="C33" s="180">
        <v>44041</v>
      </c>
      <c r="D33" s="174" t="s">
        <v>871</v>
      </c>
      <c r="E33" s="196">
        <f ca="1">(TODAY()-C33)/365.25</f>
        <v>0.681724845995893</v>
      </c>
      <c r="F33" s="197" t="s">
        <v>40</v>
      </c>
      <c r="G33" s="193"/>
      <c r="H33" s="199"/>
      <c r="I33" s="233"/>
      <c r="J33" s="172"/>
      <c r="K33" s="206"/>
      <c r="L33" s="229"/>
      <c r="M33" s="259"/>
      <c r="N33" s="121"/>
      <c r="O33" s="258"/>
      <c r="P33" s="258"/>
      <c r="Q33" s="258"/>
      <c r="R33" s="258"/>
      <c r="S33" s="258"/>
      <c r="T33" s="258"/>
      <c r="U33" s="258"/>
    </row>
    <row r="34" s="129" customFormat="true" ht="13.35" customHeight="true" spans="1:21">
      <c r="A34" s="173" t="s">
        <v>953</v>
      </c>
      <c r="B34" s="175" t="s">
        <v>642</v>
      </c>
      <c r="C34" s="176">
        <v>42607</v>
      </c>
      <c r="D34" s="174" t="s">
        <v>42</v>
      </c>
      <c r="E34" s="191">
        <f ca="1">IF(C34&lt;=0,"",((TODAY()-C34)/365.25))</f>
        <v>4.60780287474333</v>
      </c>
      <c r="F34" s="197" t="s">
        <v>40</v>
      </c>
      <c r="G34" s="202"/>
      <c r="H34" s="199"/>
      <c r="I34" s="234"/>
      <c r="J34" s="235"/>
      <c r="K34" s="206"/>
      <c r="L34" s="236"/>
      <c r="M34" s="259"/>
      <c r="N34" s="121"/>
      <c r="O34" s="258"/>
      <c r="P34" s="258"/>
      <c r="Q34" s="258"/>
      <c r="R34" s="258"/>
      <c r="S34" s="258"/>
      <c r="T34" s="258"/>
      <c r="U34" s="258"/>
    </row>
    <row r="35" s="129" customFormat="true" ht="13.35" customHeight="true" spans="1:21">
      <c r="A35" s="181" t="s">
        <v>954</v>
      </c>
      <c r="B35" s="175" t="s">
        <v>642</v>
      </c>
      <c r="C35" s="177">
        <v>43985</v>
      </c>
      <c r="D35" s="174" t="s">
        <v>871</v>
      </c>
      <c r="E35" s="196">
        <f ca="1">(TODAY()-C35)/365.25</f>
        <v>0.835044490075291</v>
      </c>
      <c r="F35" s="197" t="s">
        <v>40</v>
      </c>
      <c r="G35" s="205" t="s">
        <v>955</v>
      </c>
      <c r="H35" s="203" t="s">
        <v>902</v>
      </c>
      <c r="I35" s="231">
        <v>42278</v>
      </c>
      <c r="J35" s="227" t="s">
        <v>9</v>
      </c>
      <c r="K35" s="206">
        <f ca="1" t="shared" ref="K35:K41" si="3">IF(I35&lt;=0,"",((TODAY()-I35)/365.25))</f>
        <v>5.50855578370979</v>
      </c>
      <c r="L35" s="237"/>
      <c r="M35" s="256"/>
      <c r="N35" s="121"/>
      <c r="O35" s="258"/>
      <c r="P35" s="258"/>
      <c r="Q35" s="258"/>
      <c r="R35" s="258"/>
      <c r="S35" s="258"/>
      <c r="T35" s="258"/>
      <c r="U35" s="258"/>
    </row>
    <row r="36" s="129" customFormat="true" ht="13.35" customHeight="true" spans="1:20">
      <c r="A36" s="181" t="s">
        <v>956</v>
      </c>
      <c r="B36" s="175" t="s">
        <v>642</v>
      </c>
      <c r="C36" s="177" t="s">
        <v>544</v>
      </c>
      <c r="D36" s="174" t="s">
        <v>871</v>
      </c>
      <c r="E36" s="206"/>
      <c r="F36" s="204" t="s">
        <v>40</v>
      </c>
      <c r="G36" s="205" t="s">
        <v>957</v>
      </c>
      <c r="H36" s="203" t="s">
        <v>902</v>
      </c>
      <c r="I36" s="231">
        <v>42271</v>
      </c>
      <c r="J36" s="227" t="s">
        <v>9</v>
      </c>
      <c r="K36" s="206">
        <f ca="1" t="shared" si="3"/>
        <v>5.52772073921971</v>
      </c>
      <c r="L36" s="237"/>
      <c r="M36" s="256"/>
      <c r="N36" s="121"/>
      <c r="O36" s="258"/>
      <c r="P36" s="258"/>
      <c r="Q36" s="258"/>
      <c r="R36" s="258"/>
      <c r="S36" s="258"/>
      <c r="T36" s="258"/>
    </row>
    <row r="37" s="129" customFormat="true" ht="13.35" customHeight="true" spans="1:20">
      <c r="A37" s="181" t="s">
        <v>958</v>
      </c>
      <c r="B37" s="175" t="s">
        <v>642</v>
      </c>
      <c r="C37" s="176">
        <v>42612</v>
      </c>
      <c r="D37" s="174" t="s">
        <v>42</v>
      </c>
      <c r="E37" s="191">
        <f ca="1">IF(C37&lt;=0,"",((TODAY()-C37)/365.25))</f>
        <v>4.59411362080767</v>
      </c>
      <c r="F37" s="197" t="s">
        <v>40</v>
      </c>
      <c r="G37" s="205" t="s">
        <v>959</v>
      </c>
      <c r="H37" s="201" t="s">
        <v>898</v>
      </c>
      <c r="I37" s="215">
        <v>43090</v>
      </c>
      <c r="J37" s="216" t="s">
        <v>9</v>
      </c>
      <c r="K37" s="206">
        <f ca="1" t="shared" si="3"/>
        <v>3.28542094455852</v>
      </c>
      <c r="L37" s="225" t="s">
        <v>921</v>
      </c>
      <c r="M37" s="256"/>
      <c r="N37" s="121"/>
      <c r="O37" s="258"/>
      <c r="P37" s="258"/>
      <c r="Q37" s="258"/>
      <c r="R37" s="258"/>
      <c r="S37" s="258"/>
      <c r="T37" s="258"/>
    </row>
    <row r="38" s="129" customFormat="true" ht="13.35" customHeight="true" spans="1:20">
      <c r="A38" s="182" t="s">
        <v>960</v>
      </c>
      <c r="B38" s="183" t="s">
        <v>642</v>
      </c>
      <c r="C38" s="180">
        <v>44062</v>
      </c>
      <c r="D38" s="174" t="s">
        <v>871</v>
      </c>
      <c r="E38" s="196">
        <f ca="1">(TODAY()-C38)/365.25</f>
        <v>0.624229979466119</v>
      </c>
      <c r="F38" s="197" t="s">
        <v>40</v>
      </c>
      <c r="G38" s="193" t="s">
        <v>961</v>
      </c>
      <c r="H38" s="201" t="s">
        <v>898</v>
      </c>
      <c r="I38" s="215">
        <v>43137</v>
      </c>
      <c r="J38" s="216" t="s">
        <v>9</v>
      </c>
      <c r="K38" s="206">
        <f ca="1" t="shared" si="3"/>
        <v>3.15674195756331</v>
      </c>
      <c r="L38" s="229" t="s">
        <v>40</v>
      </c>
      <c r="M38" s="259"/>
      <c r="N38" s="121"/>
      <c r="O38" s="121"/>
      <c r="P38" s="121"/>
      <c r="Q38" s="121"/>
      <c r="R38" s="121"/>
      <c r="S38" s="121"/>
      <c r="T38" s="121"/>
    </row>
    <row r="39" s="129" customFormat="true" ht="13.35" customHeight="true" spans="1:20">
      <c r="A39" s="181" t="s">
        <v>962</v>
      </c>
      <c r="B39" s="183" t="s">
        <v>642</v>
      </c>
      <c r="C39" s="180">
        <v>44111</v>
      </c>
      <c r="D39" s="174" t="s">
        <v>871</v>
      </c>
      <c r="E39" s="196">
        <f ca="1">(TODAY()-C39)/365.25</f>
        <v>0.490075290896646</v>
      </c>
      <c r="F39" s="197" t="s">
        <v>40</v>
      </c>
      <c r="G39" s="193" t="s">
        <v>963</v>
      </c>
      <c r="H39" s="201" t="s">
        <v>898</v>
      </c>
      <c r="I39" s="238">
        <v>43182</v>
      </c>
      <c r="J39" s="216" t="s">
        <v>9</v>
      </c>
      <c r="K39" s="206">
        <f ca="1" t="shared" si="3"/>
        <v>3.03353867214237</v>
      </c>
      <c r="L39" s="229" t="s">
        <v>40</v>
      </c>
      <c r="M39" s="259"/>
      <c r="N39" s="121"/>
      <c r="O39" s="121"/>
      <c r="P39" s="121"/>
      <c r="Q39" s="121"/>
      <c r="R39" s="121"/>
      <c r="S39" s="121"/>
      <c r="T39" s="121"/>
    </row>
    <row r="40" s="129" customFormat="true" ht="13.35" customHeight="true" spans="1:20">
      <c r="A40" s="173" t="s">
        <v>964</v>
      </c>
      <c r="B40" s="175" t="s">
        <v>642</v>
      </c>
      <c r="C40" s="176">
        <v>42635</v>
      </c>
      <c r="D40" s="184" t="s">
        <v>42</v>
      </c>
      <c r="E40" s="191">
        <f ca="1">IF(C40&lt;=0,"",((TODAY()-C40)/365.25))</f>
        <v>4.53114305270363</v>
      </c>
      <c r="F40" s="197" t="s">
        <v>40</v>
      </c>
      <c r="G40" s="207" t="s">
        <v>965</v>
      </c>
      <c r="H40" s="201" t="s">
        <v>898</v>
      </c>
      <c r="I40" s="224">
        <v>43215</v>
      </c>
      <c r="J40" s="216" t="s">
        <v>9</v>
      </c>
      <c r="K40" s="206">
        <f ca="1" t="shared" si="3"/>
        <v>2.94318959616701</v>
      </c>
      <c r="L40" s="225" t="s">
        <v>966</v>
      </c>
      <c r="M40" s="256"/>
      <c r="N40" s="121"/>
      <c r="O40" s="121"/>
      <c r="P40" s="121"/>
      <c r="Q40" s="121"/>
      <c r="R40" s="121"/>
      <c r="S40" s="121"/>
      <c r="T40" s="121"/>
    </row>
    <row r="41" ht="12.75" customHeight="true" spans="1:20">
      <c r="A41" s="185" t="s">
        <v>967</v>
      </c>
      <c r="B41" s="170" t="s">
        <v>642</v>
      </c>
      <c r="C41" s="180">
        <v>44155</v>
      </c>
      <c r="D41" s="174" t="s">
        <v>871</v>
      </c>
      <c r="E41" s="191">
        <f ca="1">IF(C41&lt;=0,"",((TODAY()-C41)/365.25))</f>
        <v>0.369609856262834</v>
      </c>
      <c r="F41" s="197" t="s">
        <v>40</v>
      </c>
      <c r="G41" s="207" t="s">
        <v>181</v>
      </c>
      <c r="H41" s="201" t="s">
        <v>898</v>
      </c>
      <c r="I41" s="231">
        <v>42775</v>
      </c>
      <c r="J41" s="216" t="s">
        <v>9</v>
      </c>
      <c r="K41" s="206">
        <f ca="1" t="shared" si="3"/>
        <v>4.14784394250513</v>
      </c>
      <c r="L41" s="225" t="s">
        <v>968</v>
      </c>
      <c r="M41" s="256"/>
      <c r="N41" s="121"/>
      <c r="O41" s="121"/>
      <c r="P41" s="121"/>
      <c r="Q41" s="121"/>
      <c r="R41" s="121"/>
      <c r="S41" s="121"/>
      <c r="T41" s="121"/>
    </row>
  </sheetData>
  <mergeCells count="20">
    <mergeCell ref="P2:U2"/>
    <mergeCell ref="P3:U3"/>
    <mergeCell ref="P4:U4"/>
    <mergeCell ref="P5:U5"/>
    <mergeCell ref="P6:U6"/>
    <mergeCell ref="P7:U7"/>
    <mergeCell ref="P8:U8"/>
    <mergeCell ref="P9:U9"/>
    <mergeCell ref="P10:U10"/>
    <mergeCell ref="P11:U11"/>
    <mergeCell ref="P12:U12"/>
    <mergeCell ref="P13:U13"/>
    <mergeCell ref="O14:U14"/>
    <mergeCell ref="O15:U15"/>
    <mergeCell ref="O16:U16"/>
    <mergeCell ref="O17:U17"/>
    <mergeCell ref="O18:U18"/>
    <mergeCell ref="O20:T22"/>
    <mergeCell ref="O24:U29"/>
    <mergeCell ref="O30:U35"/>
  </mergeCells>
  <conditionalFormatting sqref="O11:P11">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G41:H41">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H2:H18 A2:A11 B2:B41">
    <cfRule type="cellIs" dxfId="2" priority="8" operator="between">
      <formula>0.1</formula>
      <formula>9.99</formula>
    </cfRule>
    <cfRule type="cellIs" dxfId="1" priority="9" operator="between">
      <formula>10</formula>
      <formula>99.99</formula>
    </cfRule>
    <cfRule type="cellIs" dxfId="0" priority="10"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colBreaks count="1" manualBreakCount="1">
    <brk id="13" max="6553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M36"/>
  <sheetViews>
    <sheetView zoomScale="95" zoomScaleNormal="95" workbookViewId="0">
      <selection activeCell="A1" sqref="A1"/>
    </sheetView>
  </sheetViews>
  <sheetFormatPr defaultColWidth="9" defaultRowHeight="16.5"/>
  <cols>
    <col min="1" max="1" width="10.6857142857143" style="129" customWidth="true"/>
    <col min="2" max="2" width="13.647619047619" style="129" customWidth="true"/>
    <col min="3" max="3" width="10.1904761904762" style="129" customWidth="true"/>
    <col min="4" max="4" width="6.16190476190476" style="129" customWidth="true"/>
    <col min="5" max="5" width="5.83809523809524" style="129" customWidth="true"/>
    <col min="6" max="6" width="28.3809523809524" style="129" customWidth="true"/>
    <col min="7" max="7" width="4.56190476190476" style="129" customWidth="true"/>
    <col min="8" max="248" width="8.98095238095238" style="129" customWidth="true"/>
    <col min="249" max="249" width="7.78095238095238" style="129" customWidth="true"/>
    <col min="250" max="1025" width="7.98095238095238" customWidth="true"/>
  </cols>
  <sheetData>
    <row r="1" s="128" customFormat="true" ht="13.35" customHeight="true" spans="1:13">
      <c r="A1" s="130" t="s">
        <v>75</v>
      </c>
      <c r="B1" s="130" t="s">
        <v>865</v>
      </c>
      <c r="C1" s="130" t="s">
        <v>866</v>
      </c>
      <c r="D1" s="130"/>
      <c r="E1" s="130" t="s">
        <v>8</v>
      </c>
      <c r="F1" s="142"/>
      <c r="G1" s="125"/>
      <c r="H1" s="125"/>
      <c r="I1" s="125"/>
      <c r="J1" s="125"/>
      <c r="K1" s="125"/>
      <c r="L1" s="125"/>
      <c r="M1" s="125"/>
    </row>
    <row r="2" s="128" customFormat="true" ht="13.35" customHeight="true" spans="1:13">
      <c r="A2" s="131"/>
      <c r="B2" s="132"/>
      <c r="C2" s="133"/>
      <c r="D2" s="134"/>
      <c r="E2" s="143"/>
      <c r="F2" s="144"/>
      <c r="G2" s="125"/>
      <c r="H2" s="145" t="s">
        <v>256</v>
      </c>
      <c r="I2" s="153" t="s">
        <v>872</v>
      </c>
      <c r="J2" s="153"/>
      <c r="K2" s="153"/>
      <c r="L2" s="153"/>
      <c r="M2" s="160"/>
    </row>
    <row r="3" s="128" customFormat="true" ht="13.35" customHeight="true" spans="1:13">
      <c r="A3" s="131" t="s">
        <v>969</v>
      </c>
      <c r="B3" s="135" t="s">
        <v>970</v>
      </c>
      <c r="C3" s="136">
        <v>43727</v>
      </c>
      <c r="D3" s="134" t="s">
        <v>42</v>
      </c>
      <c r="E3" s="143">
        <f ca="1">IF(C3&lt;=0,"",((TODAY()-C3)/365.25))</f>
        <v>1.54140999315537</v>
      </c>
      <c r="F3" s="144" t="s">
        <v>971</v>
      </c>
      <c r="G3" s="125"/>
      <c r="H3" s="146" t="s">
        <v>90</v>
      </c>
      <c r="I3" s="154" t="s">
        <v>875</v>
      </c>
      <c r="J3" s="154"/>
      <c r="K3" s="154"/>
      <c r="L3" s="154"/>
      <c r="M3" s="160"/>
    </row>
    <row r="4" s="128" customFormat="true" ht="13.35" customHeight="true" spans="1:13">
      <c r="A4" s="131" t="s">
        <v>972</v>
      </c>
      <c r="B4" s="135" t="s">
        <v>970</v>
      </c>
      <c r="C4" s="136">
        <v>43880</v>
      </c>
      <c r="D4" s="134" t="s">
        <v>42</v>
      </c>
      <c r="E4" s="143">
        <f ca="1">IF(C4&lt;=0,"",((TODAY()-C4)/365.25))</f>
        <v>1.12251882272416</v>
      </c>
      <c r="F4" s="144" t="s">
        <v>971</v>
      </c>
      <c r="G4" s="125"/>
      <c r="H4" s="147" t="s">
        <v>276</v>
      </c>
      <c r="I4" s="155" t="s">
        <v>882</v>
      </c>
      <c r="J4" s="155"/>
      <c r="K4" s="155"/>
      <c r="L4" s="155"/>
      <c r="M4" s="161"/>
    </row>
    <row r="5" s="128" customFormat="true" ht="13.35" customHeight="true" spans="1:13">
      <c r="A5" s="137"/>
      <c r="B5" s="132"/>
      <c r="C5" s="133"/>
      <c r="D5" s="134"/>
      <c r="E5" s="143"/>
      <c r="F5" s="144"/>
      <c r="G5" s="125"/>
      <c r="H5" s="83"/>
      <c r="I5" s="156"/>
      <c r="J5" s="156"/>
      <c r="K5" s="156"/>
      <c r="L5" s="156"/>
      <c r="M5" s="156"/>
    </row>
    <row r="6" s="128" customFormat="true" ht="13.35" customHeight="true" spans="1:13">
      <c r="A6" s="131"/>
      <c r="B6" s="132"/>
      <c r="C6" s="133"/>
      <c r="D6" s="134"/>
      <c r="E6" s="143"/>
      <c r="F6" s="144"/>
      <c r="G6" s="125"/>
      <c r="H6" s="83" t="s">
        <v>8</v>
      </c>
      <c r="I6" s="156" t="s">
        <v>29</v>
      </c>
      <c r="J6" s="156"/>
      <c r="K6" s="156"/>
      <c r="L6" s="156"/>
      <c r="M6" s="156"/>
    </row>
    <row r="7" s="128" customFormat="true" ht="13.35" customHeight="true" spans="1:13">
      <c r="A7" s="131"/>
      <c r="B7" s="132"/>
      <c r="C7" s="133"/>
      <c r="D7" s="134"/>
      <c r="E7" s="143"/>
      <c r="F7" s="144"/>
      <c r="G7" s="125"/>
      <c r="H7" s="148" t="s">
        <v>9</v>
      </c>
      <c r="I7" s="155" t="s">
        <v>369</v>
      </c>
      <c r="J7" s="155"/>
      <c r="K7" s="155"/>
      <c r="L7" s="155"/>
      <c r="M7" s="162"/>
    </row>
    <row r="8" s="128" customFormat="true" ht="13.35" customHeight="true" spans="1:13">
      <c r="A8" s="131"/>
      <c r="B8" s="132"/>
      <c r="C8" s="138"/>
      <c r="D8" s="134"/>
      <c r="E8" s="143"/>
      <c r="F8" s="149"/>
      <c r="G8" s="125"/>
      <c r="H8" s="150"/>
      <c r="I8" s="157"/>
      <c r="J8" s="157"/>
      <c r="K8" s="157"/>
      <c r="L8" s="157"/>
      <c r="M8" s="157"/>
    </row>
    <row r="9" s="128" customFormat="true" ht="13.35" customHeight="true" spans="1:13">
      <c r="A9" s="131"/>
      <c r="B9" s="139"/>
      <c r="C9" s="140"/>
      <c r="D9" s="141"/>
      <c r="E9" s="143"/>
      <c r="F9" s="144"/>
      <c r="G9" s="125"/>
      <c r="H9" s="151" t="s">
        <v>973</v>
      </c>
      <c r="I9" s="158" t="s">
        <v>974</v>
      </c>
      <c r="J9" s="158"/>
      <c r="K9" s="158"/>
      <c r="L9" s="158"/>
      <c r="M9" s="158"/>
    </row>
    <row r="10" s="128" customFormat="true" ht="13.35" customHeight="true" spans="1:13">
      <c r="A10" s="131"/>
      <c r="B10" s="139"/>
      <c r="C10" s="140"/>
      <c r="D10" s="141"/>
      <c r="E10" s="143"/>
      <c r="F10" s="144"/>
      <c r="G10" s="125"/>
      <c r="H10" s="152"/>
      <c r="I10" s="159"/>
      <c r="J10" s="159"/>
      <c r="K10" s="159"/>
      <c r="L10" s="159"/>
      <c r="M10" s="159"/>
    </row>
    <row r="11" ht="13.35" customHeight="true"/>
    <row r="12" ht="13.35" customHeight="true"/>
    <row r="13" ht="13.35" customHeight="true"/>
    <row r="14" ht="13.35" customHeight="true"/>
    <row r="15" ht="13.35" customHeight="true"/>
    <row r="16" ht="13.35" customHeight="true"/>
    <row r="17" ht="13.35" customHeight="true"/>
    <row r="18" ht="13.35" customHeight="true"/>
    <row r="19" ht="13.35" customHeight="true"/>
    <row r="20" ht="13.35" customHeight="true"/>
    <row r="21" ht="13.35" customHeight="true"/>
    <row r="22" ht="13.35" customHeight="true"/>
    <row r="23" ht="13.35" customHeight="true"/>
    <row r="24" ht="13.35" customHeight="true"/>
    <row r="25" ht="13.35" customHeight="true"/>
    <row r="26" ht="13.35" customHeight="true"/>
    <row r="27" ht="13.35" customHeight="true"/>
    <row r="28" ht="13.35" customHeight="true"/>
    <row r="29" ht="13.35" customHeight="true"/>
    <row r="30" ht="13.35" customHeight="true"/>
    <row r="31" ht="13.35" customHeight="true"/>
    <row r="32" ht="13.35" customHeight="true"/>
    <row r="33" ht="13.35" customHeight="true"/>
    <row r="34" ht="13.35" customHeight="true"/>
    <row r="35" ht="13.35" customHeight="true"/>
    <row r="36" ht="13.35" customHeight="true"/>
  </sheetData>
  <mergeCells count="7">
    <mergeCell ref="I2:L2"/>
    <mergeCell ref="I3:L3"/>
    <mergeCell ref="I4:L4"/>
    <mergeCell ref="I5:M5"/>
    <mergeCell ref="I6:M6"/>
    <mergeCell ref="I9:M9"/>
    <mergeCell ref="I10:M10"/>
  </mergeCells>
  <conditionalFormatting sqref="A3">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B3">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A4:B4">
    <cfRule type="cellIs" dxfId="2" priority="11" operator="between">
      <formula>0.1</formula>
      <formula>9.99</formula>
    </cfRule>
    <cfRule type="cellIs" dxfId="1" priority="12" operator="between">
      <formula>10</formula>
      <formula>99.99</formula>
    </cfRule>
    <cfRule type="cellIs" dxfId="0" priority="13" operator="between">
      <formula>100</formula>
      <formula>500000</formula>
    </cfRule>
  </conditionalFormatting>
  <conditionalFormatting sqref="A2:B2 A5:B10 H8:I9 B11:B37">
    <cfRule type="cellIs" dxfId="2" priority="14" operator="between">
      <formula>0.1</formula>
      <formula>9.99</formula>
    </cfRule>
    <cfRule type="cellIs" dxfId="1" priority="15" operator="between">
      <formula>10</formula>
      <formula>99.99</formula>
    </cfRule>
    <cfRule type="cellIs" dxfId="0" priority="16"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pageSetUpPr fitToPage="true"/>
  </sheetPr>
  <dimension ref="A1:T40"/>
  <sheetViews>
    <sheetView workbookViewId="0">
      <selection activeCell="A1" sqref="A1:L2"/>
    </sheetView>
  </sheetViews>
  <sheetFormatPr defaultColWidth="9" defaultRowHeight="18"/>
  <cols>
    <col min="1" max="1" width="6.56190476190476" style="332" customWidth="true"/>
    <col min="2" max="2" width="3.7047619047619" style="332" customWidth="true"/>
    <col min="3" max="3" width="9.56190476190476" style="332" customWidth="true"/>
    <col min="4" max="4" width="3.57142857142857" style="332" customWidth="true"/>
    <col min="5" max="5" width="5.14285714285714" style="332" customWidth="true"/>
    <col min="6" max="6" width="57.6380952380952" style="771" customWidth="true"/>
    <col min="7" max="7" width="6.56190476190476" style="332" customWidth="true"/>
    <col min="8" max="8" width="3.7047619047619" style="332" customWidth="true"/>
    <col min="9" max="9" width="9.56190476190476" style="332" customWidth="true"/>
    <col min="10" max="10" width="3.57142857142857" style="332" customWidth="true"/>
    <col min="11" max="11" width="5.14285714285714" style="332" customWidth="true"/>
    <col min="12" max="12" width="46.4285714285714" style="771" customWidth="true"/>
    <col min="13" max="1025" width="8.83809523809524" customWidth="true"/>
  </cols>
  <sheetData>
    <row r="1" ht="12.75" customHeight="true" spans="1:12">
      <c r="A1" s="753" t="s">
        <v>4</v>
      </c>
      <c r="B1" s="753"/>
      <c r="C1" s="753"/>
      <c r="D1" s="753"/>
      <c r="E1" s="753"/>
      <c r="F1" s="753"/>
      <c r="G1" s="753"/>
      <c r="H1" s="753"/>
      <c r="I1" s="753"/>
      <c r="J1" s="753"/>
      <c r="K1" s="753"/>
      <c r="L1" s="753"/>
    </row>
    <row r="2" ht="12.75" customHeight="true" spans="1:12">
      <c r="A2" s="753"/>
      <c r="B2" s="753"/>
      <c r="C2" s="753"/>
      <c r="D2" s="753"/>
      <c r="E2" s="753"/>
      <c r="F2" s="753"/>
      <c r="G2" s="753"/>
      <c r="H2" s="753"/>
      <c r="I2" s="753"/>
      <c r="J2" s="753"/>
      <c r="K2" s="753"/>
      <c r="L2" s="753"/>
    </row>
    <row r="3" ht="12.75" customHeight="true" spans="1:12">
      <c r="A3" s="255"/>
      <c r="B3" s="255"/>
      <c r="C3" s="255"/>
      <c r="D3" s="255"/>
      <c r="E3" s="255"/>
      <c r="F3" s="255"/>
      <c r="G3" s="243" t="s">
        <v>5</v>
      </c>
      <c r="H3" s="243"/>
      <c r="I3" s="243"/>
      <c r="J3" s="243"/>
      <c r="K3" s="243"/>
      <c r="L3" s="255"/>
    </row>
    <row r="4" ht="12.75" customHeight="true" spans="1:12">
      <c r="A4" s="255"/>
      <c r="B4" s="841" t="s">
        <v>6</v>
      </c>
      <c r="C4" s="255"/>
      <c r="D4" s="255"/>
      <c r="E4" s="255"/>
      <c r="F4" s="255"/>
      <c r="G4" s="243"/>
      <c r="H4" s="841" t="s">
        <v>6</v>
      </c>
      <c r="I4" s="243"/>
      <c r="J4" s="243"/>
      <c r="K4" s="243"/>
      <c r="L4" s="255"/>
    </row>
    <row r="5" s="95" customFormat="true" customHeight="true" spans="1:12">
      <c r="A5" s="842"/>
      <c r="B5" s="841"/>
      <c r="C5" s="843" t="s">
        <v>7</v>
      </c>
      <c r="D5" s="842"/>
      <c r="E5" s="843" t="s">
        <v>8</v>
      </c>
      <c r="F5" s="842"/>
      <c r="G5" s="842"/>
      <c r="H5" s="841"/>
      <c r="I5" s="843" t="s">
        <v>7</v>
      </c>
      <c r="J5" s="842"/>
      <c r="K5" s="843" t="s">
        <v>8</v>
      </c>
      <c r="L5" s="842"/>
    </row>
    <row r="6" s="95" customFormat="true" ht="13.5" customHeight="true" spans="1:12">
      <c r="A6" s="844">
        <v>1301</v>
      </c>
      <c r="B6" s="765"/>
      <c r="C6" s="757">
        <v>41981</v>
      </c>
      <c r="D6" s="756" t="s">
        <v>9</v>
      </c>
      <c r="E6" s="758">
        <f ca="1">IF(C6&lt;=0,"",((TODAY()-C6)/365.25))</f>
        <v>6.32169746748802</v>
      </c>
      <c r="F6" s="736" t="s">
        <v>10</v>
      </c>
      <c r="G6" s="844">
        <v>1331</v>
      </c>
      <c r="H6" s="848"/>
      <c r="I6" s="822">
        <v>44140</v>
      </c>
      <c r="J6" s="756" t="s">
        <v>11</v>
      </c>
      <c r="K6" s="758">
        <f ca="1" t="shared" ref="K6:K35" si="0">IF(I6&lt;=0,"",((TODAY()-I6)/365.25))</f>
        <v>0.410677618069815</v>
      </c>
      <c r="L6" s="736" t="s">
        <v>10</v>
      </c>
    </row>
    <row r="7" s="95" customFormat="true" ht="13.5" customHeight="true" spans="1:12">
      <c r="A7" s="844">
        <v>1302</v>
      </c>
      <c r="B7" s="767" t="s">
        <v>12</v>
      </c>
      <c r="C7" s="845">
        <v>43782</v>
      </c>
      <c r="D7" s="756" t="s">
        <v>9</v>
      </c>
      <c r="E7" s="758">
        <f ca="1">IF(C7&lt;=0,"",((TODAY()-C7)/365.25))</f>
        <v>1.39082819986311</v>
      </c>
      <c r="F7" s="849" t="s">
        <v>10</v>
      </c>
      <c r="G7" s="844">
        <v>1332</v>
      </c>
      <c r="H7" s="765"/>
      <c r="I7" s="845">
        <v>43683</v>
      </c>
      <c r="J7" s="756" t="s">
        <v>11</v>
      </c>
      <c r="K7" s="758">
        <f ca="1" t="shared" si="0"/>
        <v>1.66187542778919</v>
      </c>
      <c r="L7" s="736" t="s">
        <v>10</v>
      </c>
    </row>
    <row r="8" s="95" customFormat="true" ht="13.5" customHeight="true" spans="1:12">
      <c r="A8" s="844">
        <v>1303</v>
      </c>
      <c r="B8" s="765"/>
      <c r="C8" s="757">
        <v>41509</v>
      </c>
      <c r="D8" s="756" t="s">
        <v>9</v>
      </c>
      <c r="E8" s="758">
        <f ca="1">IF(C8&lt;=0,"",((TODAY()-C8)/365.25))</f>
        <v>7.61396303901437</v>
      </c>
      <c r="F8" s="736" t="s">
        <v>10</v>
      </c>
      <c r="G8" s="844">
        <v>1333</v>
      </c>
      <c r="H8" s="765"/>
      <c r="I8" s="757">
        <v>42037</v>
      </c>
      <c r="J8" s="756" t="s">
        <v>9</v>
      </c>
      <c r="K8" s="758">
        <f ca="1" t="shared" si="0"/>
        <v>6.16837782340862</v>
      </c>
      <c r="L8" s="736" t="s">
        <v>10</v>
      </c>
    </row>
    <row r="9" s="95" customFormat="true" ht="13.5" customHeight="true" spans="1:12">
      <c r="A9" s="844">
        <v>1304</v>
      </c>
      <c r="B9" s="765"/>
      <c r="C9" s="757">
        <v>41723</v>
      </c>
      <c r="D9" s="756" t="s">
        <v>9</v>
      </c>
      <c r="E9" s="758">
        <f ca="1">IF(C9&lt;=0,"",((TODAY()-C9)/365.25))</f>
        <v>7.0280629705681</v>
      </c>
      <c r="F9" s="736" t="s">
        <v>10</v>
      </c>
      <c r="G9" s="844">
        <v>1334</v>
      </c>
      <c r="H9" s="767" t="s">
        <v>12</v>
      </c>
      <c r="I9" s="822">
        <v>43994</v>
      </c>
      <c r="J9" s="756" t="s">
        <v>11</v>
      </c>
      <c r="K9" s="758">
        <f ca="1" t="shared" si="0"/>
        <v>0.810403832991102</v>
      </c>
      <c r="L9" s="849" t="s">
        <v>10</v>
      </c>
    </row>
    <row r="10" s="95" customFormat="true" ht="13.5" customHeight="true" spans="1:12">
      <c r="A10" s="759">
        <v>1305</v>
      </c>
      <c r="B10" s="765"/>
      <c r="C10" s="757">
        <v>41445</v>
      </c>
      <c r="D10" s="756" t="s">
        <v>9</v>
      </c>
      <c r="E10" s="758"/>
      <c r="F10" s="850" t="s">
        <v>13</v>
      </c>
      <c r="G10" s="844">
        <v>1335</v>
      </c>
      <c r="H10" s="765"/>
      <c r="I10" s="757">
        <v>42026</v>
      </c>
      <c r="J10" s="756" t="s">
        <v>9</v>
      </c>
      <c r="K10" s="758">
        <f ca="1" t="shared" si="0"/>
        <v>6.19849418206708</v>
      </c>
      <c r="L10" s="736" t="s">
        <v>10</v>
      </c>
    </row>
    <row r="11" s="95" customFormat="true" ht="13.5" customHeight="true" spans="1:12">
      <c r="A11" s="844">
        <v>1306</v>
      </c>
      <c r="B11" s="765"/>
      <c r="C11" s="757">
        <v>41961</v>
      </c>
      <c r="D11" s="756" t="s">
        <v>9</v>
      </c>
      <c r="E11" s="758">
        <f ca="1">IF(C11&lt;=0,"",((TODAY()-C11)/365.25))</f>
        <v>6.37645448323066</v>
      </c>
      <c r="F11" s="736" t="s">
        <v>10</v>
      </c>
      <c r="G11" s="844">
        <v>1336</v>
      </c>
      <c r="H11" s="765"/>
      <c r="I11" s="757">
        <v>41936</v>
      </c>
      <c r="J11" s="756" t="s">
        <v>9</v>
      </c>
      <c r="K11" s="758">
        <f ca="1" t="shared" si="0"/>
        <v>6.44490075290897</v>
      </c>
      <c r="L11" s="736" t="s">
        <v>10</v>
      </c>
    </row>
    <row r="12" s="95" customFormat="true" ht="13.5" customHeight="true" spans="1:12">
      <c r="A12" s="844">
        <v>1307</v>
      </c>
      <c r="B12" s="765"/>
      <c r="C12" s="845">
        <v>43161</v>
      </c>
      <c r="D12" s="756" t="s">
        <v>14</v>
      </c>
      <c r="E12" s="758">
        <f ca="1">IF(C12&lt;=0,"",((TODAY()-C12)/365.25))</f>
        <v>3.09103353867214</v>
      </c>
      <c r="F12" s="736" t="s">
        <v>10</v>
      </c>
      <c r="G12" s="844">
        <v>1337</v>
      </c>
      <c r="H12" s="765"/>
      <c r="I12" s="845">
        <v>43322</v>
      </c>
      <c r="J12" s="756" t="s">
        <v>11</v>
      </c>
      <c r="K12" s="758">
        <f ca="1" t="shared" si="0"/>
        <v>2.65023956194387</v>
      </c>
      <c r="L12" s="736" t="s">
        <v>10</v>
      </c>
    </row>
    <row r="13" s="95" customFormat="true" ht="13.5" customHeight="true" spans="1:12">
      <c r="A13" s="844">
        <v>1308</v>
      </c>
      <c r="B13" s="765"/>
      <c r="C13" s="757">
        <v>41780</v>
      </c>
      <c r="D13" s="756" t="s">
        <v>9</v>
      </c>
      <c r="E13" s="758">
        <f ca="1">IF(C13&lt;=0,"",((TODAY()-C13)/365.25))</f>
        <v>6.87200547570157</v>
      </c>
      <c r="F13" s="851" t="s">
        <v>15</v>
      </c>
      <c r="G13" s="844">
        <v>1338</v>
      </c>
      <c r="H13" s="765"/>
      <c r="I13" s="757">
        <v>41948</v>
      </c>
      <c r="J13" s="756" t="s">
        <v>9</v>
      </c>
      <c r="K13" s="758">
        <f ca="1" t="shared" si="0"/>
        <v>6.41204654346338</v>
      </c>
      <c r="L13" s="736" t="s">
        <v>10</v>
      </c>
    </row>
    <row r="14" s="95" customFormat="true" ht="13.5" customHeight="true" spans="1:12">
      <c r="A14" s="759">
        <v>1309</v>
      </c>
      <c r="B14" s="765"/>
      <c r="C14" s="757">
        <v>41256</v>
      </c>
      <c r="D14" s="756" t="s">
        <v>9</v>
      </c>
      <c r="E14" s="758"/>
      <c r="F14" s="852" t="s">
        <v>16</v>
      </c>
      <c r="G14" s="844">
        <v>1339</v>
      </c>
      <c r="H14" s="765"/>
      <c r="I14" s="757">
        <v>41537</v>
      </c>
      <c r="J14" s="756" t="s">
        <v>9</v>
      </c>
      <c r="K14" s="758">
        <f ca="1" t="shared" si="0"/>
        <v>7.53730321697468</v>
      </c>
      <c r="L14" s="736" t="s">
        <v>10</v>
      </c>
    </row>
    <row r="15" s="95" customFormat="true" ht="13.5" customHeight="true" spans="1:12">
      <c r="A15" s="844">
        <v>1310</v>
      </c>
      <c r="B15" s="765"/>
      <c r="C15" s="757">
        <v>41578</v>
      </c>
      <c r="D15" s="756" t="s">
        <v>9</v>
      </c>
      <c r="E15" s="758">
        <f ca="1" t="shared" ref="E15:E22" si="1">IF(C15&lt;=0,"",((TODAY()-C15)/365.25))</f>
        <v>7.42505133470226</v>
      </c>
      <c r="F15" s="736" t="s">
        <v>10</v>
      </c>
      <c r="G15" s="844">
        <v>1340</v>
      </c>
      <c r="H15" s="767" t="s">
        <v>12</v>
      </c>
      <c r="I15" s="845">
        <v>43837</v>
      </c>
      <c r="J15" s="756" t="s">
        <v>11</v>
      </c>
      <c r="K15" s="758">
        <f ca="1" t="shared" si="0"/>
        <v>1.24024640657084</v>
      </c>
      <c r="L15" s="849" t="s">
        <v>10</v>
      </c>
    </row>
    <row r="16" s="95" customFormat="true" ht="13.5" customHeight="true" spans="1:12">
      <c r="A16" s="844">
        <v>1311</v>
      </c>
      <c r="B16" s="765"/>
      <c r="C16" s="845">
        <v>42843</v>
      </c>
      <c r="D16" s="756" t="s">
        <v>11</v>
      </c>
      <c r="E16" s="758">
        <f ca="1" t="shared" si="1"/>
        <v>3.96167008898015</v>
      </c>
      <c r="F16" s="736" t="s">
        <v>10</v>
      </c>
      <c r="G16" s="844">
        <v>1341</v>
      </c>
      <c r="H16" s="765"/>
      <c r="I16" s="757">
        <v>43388</v>
      </c>
      <c r="J16" s="756" t="s">
        <v>11</v>
      </c>
      <c r="K16" s="758">
        <f ca="1" t="shared" si="0"/>
        <v>2.46954140999316</v>
      </c>
      <c r="L16" s="851" t="s">
        <v>17</v>
      </c>
    </row>
    <row r="17" s="95" customFormat="true" ht="13.5" customHeight="true" spans="1:12">
      <c r="A17" s="844">
        <v>1312</v>
      </c>
      <c r="B17" s="767" t="s">
        <v>12</v>
      </c>
      <c r="C17" s="845">
        <v>42671</v>
      </c>
      <c r="D17" s="756" t="s">
        <v>11</v>
      </c>
      <c r="E17" s="758">
        <f ca="1" t="shared" si="1"/>
        <v>4.43258042436687</v>
      </c>
      <c r="F17" s="849" t="s">
        <v>10</v>
      </c>
      <c r="G17" s="844">
        <v>1342</v>
      </c>
      <c r="H17" s="767" t="s">
        <v>12</v>
      </c>
      <c r="I17" s="757">
        <v>43453</v>
      </c>
      <c r="J17" s="756" t="s">
        <v>11</v>
      </c>
      <c r="K17" s="758">
        <f ca="1" t="shared" si="0"/>
        <v>2.29158110882957</v>
      </c>
      <c r="L17" s="849" t="s">
        <v>10</v>
      </c>
    </row>
    <row r="18" s="95" customFormat="true" ht="13.5" customHeight="true" spans="1:12">
      <c r="A18" s="844">
        <v>1313</v>
      </c>
      <c r="B18" s="765"/>
      <c r="C18" s="845">
        <v>42702</v>
      </c>
      <c r="D18" s="756" t="s">
        <v>11</v>
      </c>
      <c r="E18" s="758">
        <f ca="1" t="shared" si="1"/>
        <v>4.34770704996578</v>
      </c>
      <c r="F18" s="736" t="s">
        <v>10</v>
      </c>
      <c r="G18" s="844">
        <v>1343</v>
      </c>
      <c r="H18" s="765"/>
      <c r="I18" s="845">
        <v>43213</v>
      </c>
      <c r="J18" s="756" t="s">
        <v>11</v>
      </c>
      <c r="K18" s="758">
        <f ca="1" t="shared" si="0"/>
        <v>2.94866529774127</v>
      </c>
      <c r="L18" s="736" t="s">
        <v>10</v>
      </c>
    </row>
    <row r="19" s="95" customFormat="true" ht="13.5" customHeight="true" spans="1:12">
      <c r="A19" s="844">
        <v>1314</v>
      </c>
      <c r="B19" s="765"/>
      <c r="C19" s="845">
        <v>42803</v>
      </c>
      <c r="D19" s="756" t="s">
        <v>11</v>
      </c>
      <c r="E19" s="758">
        <f ca="1" t="shared" si="1"/>
        <v>4.07118412046543</v>
      </c>
      <c r="F19" s="736" t="s">
        <v>10</v>
      </c>
      <c r="G19" s="844">
        <v>1344</v>
      </c>
      <c r="H19" s="765"/>
      <c r="I19" s="845">
        <v>44084</v>
      </c>
      <c r="J19" s="756" t="s">
        <v>11</v>
      </c>
      <c r="K19" s="758">
        <f ca="1" t="shared" si="0"/>
        <v>0.563997262149213</v>
      </c>
      <c r="L19" s="736" t="s">
        <v>10</v>
      </c>
    </row>
    <row r="20" s="95" customFormat="true" ht="13.5" customHeight="true" spans="1:12">
      <c r="A20" s="844">
        <v>1315</v>
      </c>
      <c r="B20" s="765"/>
      <c r="C20" s="845">
        <v>42998</v>
      </c>
      <c r="D20" s="756" t="s">
        <v>11</v>
      </c>
      <c r="E20" s="758">
        <f ca="1" t="shared" si="1"/>
        <v>3.53730321697467</v>
      </c>
      <c r="F20" s="736" t="s">
        <v>10</v>
      </c>
      <c r="G20" s="844">
        <v>1345</v>
      </c>
      <c r="H20" s="765"/>
      <c r="I20" s="757">
        <v>43742</v>
      </c>
      <c r="J20" s="756" t="s">
        <v>11</v>
      </c>
      <c r="K20" s="758">
        <f ca="1" t="shared" si="0"/>
        <v>1.50034223134839</v>
      </c>
      <c r="L20" s="736" t="s">
        <v>10</v>
      </c>
    </row>
    <row r="21" s="95" customFormat="true" ht="13.5" customHeight="true" spans="1:12">
      <c r="A21" s="844">
        <v>1316</v>
      </c>
      <c r="B21" s="765"/>
      <c r="C21" s="757">
        <v>43517</v>
      </c>
      <c r="D21" s="756" t="s">
        <v>11</v>
      </c>
      <c r="E21" s="758">
        <f ca="1" t="shared" si="1"/>
        <v>2.11635865845311</v>
      </c>
      <c r="F21" s="736" t="s">
        <v>10</v>
      </c>
      <c r="G21" s="853">
        <v>1346</v>
      </c>
      <c r="H21" s="767" t="s">
        <v>12</v>
      </c>
      <c r="I21" s="757">
        <v>41082</v>
      </c>
      <c r="J21" s="756" t="s">
        <v>9</v>
      </c>
      <c r="K21" s="758">
        <f ca="1" t="shared" si="0"/>
        <v>8.78302532511978</v>
      </c>
      <c r="L21" s="702" t="s">
        <v>18</v>
      </c>
    </row>
    <row r="22" s="95" customFormat="true" ht="13.5" customHeight="true" spans="1:12">
      <c r="A22" s="844">
        <v>1317</v>
      </c>
      <c r="B22" s="765"/>
      <c r="C22" s="845">
        <v>43046</v>
      </c>
      <c r="D22" s="756" t="s">
        <v>11</v>
      </c>
      <c r="E22" s="758">
        <f ca="1" t="shared" si="1"/>
        <v>3.40588637919233</v>
      </c>
      <c r="F22" s="736" t="s">
        <v>10</v>
      </c>
      <c r="G22" s="853">
        <v>1347</v>
      </c>
      <c r="H22" s="767" t="s">
        <v>12</v>
      </c>
      <c r="I22" s="476">
        <v>44050</v>
      </c>
      <c r="J22" s="756" t="s">
        <v>11</v>
      </c>
      <c r="K22" s="758">
        <f ca="1" t="shared" si="0"/>
        <v>0.657084188911704</v>
      </c>
      <c r="L22" s="702" t="s">
        <v>18</v>
      </c>
    </row>
    <row r="23" s="95" customFormat="true" ht="13.5" customHeight="true" spans="1:13">
      <c r="A23" s="759">
        <v>1318</v>
      </c>
      <c r="B23" s="765"/>
      <c r="C23" s="757">
        <v>39989</v>
      </c>
      <c r="D23" s="756" t="s">
        <v>9</v>
      </c>
      <c r="E23" s="758"/>
      <c r="F23" s="850" t="s">
        <v>19</v>
      </c>
      <c r="G23" s="853">
        <v>1348</v>
      </c>
      <c r="H23" s="767" t="s">
        <v>12</v>
      </c>
      <c r="I23" s="845">
        <v>43306</v>
      </c>
      <c r="J23" s="756" t="s">
        <v>11</v>
      </c>
      <c r="K23" s="758">
        <f ca="1" t="shared" si="0"/>
        <v>2.69404517453799</v>
      </c>
      <c r="L23" s="702" t="s">
        <v>18</v>
      </c>
      <c r="M23"/>
    </row>
    <row r="24" s="95" customFormat="true" ht="13.5" customHeight="true" spans="1:12">
      <c r="A24" s="844">
        <v>1319</v>
      </c>
      <c r="B24" s="765"/>
      <c r="C24" s="845">
        <v>42944</v>
      </c>
      <c r="D24" s="756" t="s">
        <v>11</v>
      </c>
      <c r="E24" s="758">
        <f ca="1" t="shared" ref="E24:E30" si="2">IF(C24&lt;=0,"",((TODAY()-C24)/365.25))</f>
        <v>3.68514715947981</v>
      </c>
      <c r="F24" s="736" t="s">
        <v>10</v>
      </c>
      <c r="G24" s="853">
        <v>1349</v>
      </c>
      <c r="H24" s="767" t="s">
        <v>12</v>
      </c>
      <c r="I24" s="846">
        <v>44260</v>
      </c>
      <c r="J24" s="756" t="s">
        <v>11</v>
      </c>
      <c r="K24" s="758">
        <f ca="1" t="shared" si="0"/>
        <v>0.082135523613963</v>
      </c>
      <c r="L24" s="702" t="s">
        <v>18</v>
      </c>
    </row>
    <row r="25" s="95" customFormat="true" ht="13.5" customHeight="true" spans="1:12">
      <c r="A25" s="844">
        <v>1320</v>
      </c>
      <c r="B25" s="765"/>
      <c r="C25" s="757">
        <v>43636</v>
      </c>
      <c r="D25" s="756" t="s">
        <v>11</v>
      </c>
      <c r="E25" s="758">
        <f ca="1" t="shared" si="2"/>
        <v>1.79055441478439</v>
      </c>
      <c r="F25" s="736" t="s">
        <v>10</v>
      </c>
      <c r="G25" s="853">
        <v>1350</v>
      </c>
      <c r="H25" s="767" t="s">
        <v>12</v>
      </c>
      <c r="I25" s="845">
        <v>42664</v>
      </c>
      <c r="J25" s="756" t="s">
        <v>11</v>
      </c>
      <c r="K25" s="758">
        <f ca="1" t="shared" si="0"/>
        <v>4.4517453798768</v>
      </c>
      <c r="L25" s="702" t="s">
        <v>18</v>
      </c>
    </row>
    <row r="26" s="95" customFormat="true" ht="13.5" customHeight="true" spans="1:12">
      <c r="A26" s="844">
        <v>1321</v>
      </c>
      <c r="B26" s="767" t="s">
        <v>12</v>
      </c>
      <c r="C26" s="757">
        <v>43920</v>
      </c>
      <c r="D26" s="756" t="s">
        <v>11</v>
      </c>
      <c r="E26" s="758">
        <f ca="1" t="shared" si="2"/>
        <v>1.01300479123888</v>
      </c>
      <c r="F26" s="849" t="s">
        <v>10</v>
      </c>
      <c r="G26" s="853">
        <v>1351</v>
      </c>
      <c r="H26" s="767" t="s">
        <v>12</v>
      </c>
      <c r="I26" s="757">
        <v>43727</v>
      </c>
      <c r="J26" s="756" t="s">
        <v>11</v>
      </c>
      <c r="K26" s="758">
        <f ca="1" t="shared" si="0"/>
        <v>1.54140999315537</v>
      </c>
      <c r="L26" s="702" t="s">
        <v>18</v>
      </c>
    </row>
    <row r="27" s="95" customFormat="true" ht="13.5" customHeight="true" spans="1:12">
      <c r="A27" s="844">
        <v>1322</v>
      </c>
      <c r="B27" s="765"/>
      <c r="C27" s="757">
        <v>41796</v>
      </c>
      <c r="D27" s="756" t="s">
        <v>9</v>
      </c>
      <c r="E27" s="758">
        <f ca="1" t="shared" si="2"/>
        <v>6.82819986310746</v>
      </c>
      <c r="F27" s="849" t="s">
        <v>10</v>
      </c>
      <c r="G27" s="853">
        <v>1352</v>
      </c>
      <c r="H27" s="767" t="s">
        <v>12</v>
      </c>
      <c r="I27" s="846">
        <v>44328</v>
      </c>
      <c r="J27" s="756" t="s">
        <v>11</v>
      </c>
      <c r="K27" s="758">
        <f ca="1" t="shared" si="0"/>
        <v>-0.10403832991102</v>
      </c>
      <c r="L27" s="851" t="s">
        <v>20</v>
      </c>
    </row>
    <row r="28" s="95" customFormat="true" ht="13.5" customHeight="true" spans="1:12">
      <c r="A28" s="844">
        <v>1323</v>
      </c>
      <c r="B28" s="765"/>
      <c r="C28" s="845">
        <v>42902</v>
      </c>
      <c r="D28" s="756" t="s">
        <v>11</v>
      </c>
      <c r="E28" s="758">
        <f ca="1" t="shared" si="2"/>
        <v>3.80013689253936</v>
      </c>
      <c r="F28" s="849" t="s">
        <v>10</v>
      </c>
      <c r="G28" s="853">
        <v>1353</v>
      </c>
      <c r="H28" s="767" t="s">
        <v>12</v>
      </c>
      <c r="I28" s="757">
        <v>41060</v>
      </c>
      <c r="J28" s="756" t="s">
        <v>9</v>
      </c>
      <c r="K28" s="758">
        <f ca="1" t="shared" si="0"/>
        <v>8.84325804243669</v>
      </c>
      <c r="L28" s="702" t="s">
        <v>18</v>
      </c>
    </row>
    <row r="29" s="95" customFormat="true" ht="13.5" customHeight="true" spans="1:12">
      <c r="A29" s="844">
        <v>1324</v>
      </c>
      <c r="B29" s="767" t="s">
        <v>12</v>
      </c>
      <c r="C29" s="757">
        <v>43878</v>
      </c>
      <c r="D29" s="756" t="s">
        <v>11</v>
      </c>
      <c r="E29" s="758">
        <f ca="1" t="shared" si="2"/>
        <v>1.12799452429843</v>
      </c>
      <c r="F29" s="849" t="s">
        <v>10</v>
      </c>
      <c r="G29" s="853">
        <v>1354</v>
      </c>
      <c r="H29" s="767" t="s">
        <v>12</v>
      </c>
      <c r="I29" s="845">
        <v>43249</v>
      </c>
      <c r="J29" s="756" t="s">
        <v>11</v>
      </c>
      <c r="K29" s="758">
        <f ca="1" t="shared" si="0"/>
        <v>2.85010266940452</v>
      </c>
      <c r="L29" s="702" t="s">
        <v>18</v>
      </c>
    </row>
    <row r="30" s="95" customFormat="true" ht="13.5" customHeight="true" spans="1:12">
      <c r="A30" s="844">
        <v>1325</v>
      </c>
      <c r="B30" s="767" t="s">
        <v>12</v>
      </c>
      <c r="C30" s="845">
        <v>43269</v>
      </c>
      <c r="D30" s="756" t="s">
        <v>11</v>
      </c>
      <c r="E30" s="758">
        <f ca="1" t="shared" si="2"/>
        <v>2.79534565366188</v>
      </c>
      <c r="F30" s="849" t="s">
        <v>10</v>
      </c>
      <c r="G30" s="853">
        <v>1355</v>
      </c>
      <c r="H30" s="767" t="s">
        <v>12</v>
      </c>
      <c r="I30" s="845">
        <v>43368</v>
      </c>
      <c r="J30" s="756" t="s">
        <v>11</v>
      </c>
      <c r="K30" s="758">
        <f ca="1" t="shared" si="0"/>
        <v>2.5242984257358</v>
      </c>
      <c r="L30" s="702" t="s">
        <v>18</v>
      </c>
    </row>
    <row r="31" s="95" customFormat="true" ht="13.5" customHeight="true" spans="1:20">
      <c r="A31" s="759">
        <v>1326</v>
      </c>
      <c r="B31" s="765"/>
      <c r="C31" s="757">
        <v>40087</v>
      </c>
      <c r="D31" s="756" t="s">
        <v>9</v>
      </c>
      <c r="E31" s="758"/>
      <c r="F31" s="850" t="s">
        <v>21</v>
      </c>
      <c r="G31" s="853">
        <v>1356</v>
      </c>
      <c r="H31" s="767" t="s">
        <v>12</v>
      </c>
      <c r="I31" s="845">
        <v>43634</v>
      </c>
      <c r="J31" s="756" t="s">
        <v>11</v>
      </c>
      <c r="K31" s="758">
        <f ca="1" t="shared" si="0"/>
        <v>1.79603011635866</v>
      </c>
      <c r="L31" s="702" t="s">
        <v>18</v>
      </c>
      <c r="P31" s="770"/>
      <c r="Q31" s="856"/>
      <c r="R31" s="856"/>
      <c r="S31" s="856"/>
      <c r="T31" s="856"/>
    </row>
    <row r="32" s="95" customFormat="true" ht="13.5" customHeight="true" spans="1:20">
      <c r="A32" s="844">
        <v>1327</v>
      </c>
      <c r="B32" s="767" t="s">
        <v>12</v>
      </c>
      <c r="C32" s="846">
        <v>44187</v>
      </c>
      <c r="D32" s="756" t="s">
        <v>11</v>
      </c>
      <c r="E32" s="758">
        <f ca="1">IF(C32&lt;=0,"",((TODAY()-C32)/365.25))</f>
        <v>0.281998631074606</v>
      </c>
      <c r="F32" s="851" t="s">
        <v>22</v>
      </c>
      <c r="G32" s="853">
        <v>1357</v>
      </c>
      <c r="H32" s="767" t="s">
        <v>12</v>
      </c>
      <c r="I32" s="845">
        <v>43434</v>
      </c>
      <c r="J32" s="756" t="s">
        <v>11</v>
      </c>
      <c r="K32" s="758">
        <f ca="1" t="shared" si="0"/>
        <v>2.34360027378508</v>
      </c>
      <c r="L32" s="702" t="s">
        <v>18</v>
      </c>
      <c r="P32" s="770"/>
      <c r="Q32" s="856"/>
      <c r="R32" s="856"/>
      <c r="S32" s="856"/>
      <c r="T32" s="856"/>
    </row>
    <row r="33" s="95" customFormat="true" ht="13.5" customHeight="true" spans="1:12">
      <c r="A33" s="844">
        <v>1328</v>
      </c>
      <c r="B33" s="765"/>
      <c r="C33" s="757">
        <v>43579</v>
      </c>
      <c r="D33" s="756" t="s">
        <v>11</v>
      </c>
      <c r="E33" s="758">
        <f ca="1">IF(C33&lt;=0,"",((TODAY()-C33)/365.25))</f>
        <v>1.94661190965092</v>
      </c>
      <c r="F33" s="736" t="s">
        <v>10</v>
      </c>
      <c r="G33" s="853">
        <v>1358</v>
      </c>
      <c r="H33" s="767" t="s">
        <v>12</v>
      </c>
      <c r="I33" s="757">
        <v>41747</v>
      </c>
      <c r="J33" s="756" t="s">
        <v>9</v>
      </c>
      <c r="K33" s="758">
        <f ca="1" t="shared" si="0"/>
        <v>6.96235455167693</v>
      </c>
      <c r="L33" s="702" t="s">
        <v>18</v>
      </c>
    </row>
    <row r="34" s="95" customFormat="true" ht="13.5" customHeight="true" spans="1:12">
      <c r="A34" s="844">
        <v>1329</v>
      </c>
      <c r="B34" s="765"/>
      <c r="C34" s="846">
        <v>44245</v>
      </c>
      <c r="D34" s="756" t="s">
        <v>11</v>
      </c>
      <c r="E34" s="758">
        <f ca="1">IF(C34&lt;=0,"",((TODAY()-C34)/365.25))</f>
        <v>0.123203285420945</v>
      </c>
      <c r="F34" s="849" t="s">
        <v>10</v>
      </c>
      <c r="G34" s="853">
        <v>1359</v>
      </c>
      <c r="H34" s="767" t="s">
        <v>12</v>
      </c>
      <c r="I34" s="845">
        <v>43675</v>
      </c>
      <c r="J34" s="756" t="s">
        <v>11</v>
      </c>
      <c r="K34" s="758">
        <f ca="1" t="shared" si="0"/>
        <v>1.68377823408624</v>
      </c>
      <c r="L34" s="702" t="s">
        <v>18</v>
      </c>
    </row>
    <row r="35" ht="12.75" customHeight="true" spans="1:12">
      <c r="A35" s="759">
        <v>1330</v>
      </c>
      <c r="B35" s="765"/>
      <c r="C35" s="757">
        <v>41691</v>
      </c>
      <c r="D35" s="756" t="s">
        <v>9</v>
      </c>
      <c r="E35" s="758"/>
      <c r="F35" s="852" t="s">
        <v>23</v>
      </c>
      <c r="G35" s="853">
        <v>1360</v>
      </c>
      <c r="H35" s="767" t="s">
        <v>12</v>
      </c>
      <c r="I35" s="757">
        <v>41288</v>
      </c>
      <c r="J35" s="756" t="s">
        <v>9</v>
      </c>
      <c r="K35" s="758">
        <f ca="1" t="shared" si="0"/>
        <v>8.21902806297057</v>
      </c>
      <c r="L35" s="702" t="s">
        <v>18</v>
      </c>
    </row>
    <row r="36" ht="7.5" customHeight="true" spans="1:12">
      <c r="A36" s="641"/>
      <c r="B36" s="641"/>
      <c r="C36" s="847"/>
      <c r="D36" s="641"/>
      <c r="E36" s="854"/>
      <c r="F36" s="746"/>
      <c r="G36" s="641"/>
      <c r="H36" s="641"/>
      <c r="I36" s="847"/>
      <c r="J36" s="641"/>
      <c r="K36" s="854"/>
      <c r="L36" s="855"/>
    </row>
    <row r="37" ht="12.75" customHeight="true" spans="1:13">
      <c r="A37" s="395"/>
      <c r="B37" s="83"/>
      <c r="C37" s="156" t="s">
        <v>24</v>
      </c>
      <c r="D37" s="156"/>
      <c r="E37" s="156"/>
      <c r="F37" s="156"/>
      <c r="G37" s="83" t="s">
        <v>11</v>
      </c>
      <c r="H37" s="83"/>
      <c r="I37" s="83"/>
      <c r="J37" s="94" t="s">
        <v>25</v>
      </c>
      <c r="K37" s="94"/>
      <c r="L37" s="94"/>
      <c r="M37" s="771"/>
    </row>
    <row r="38" ht="12.75" customHeight="true" spans="1:13">
      <c r="A38" s="645"/>
      <c r="B38" s="89"/>
      <c r="C38" s="156" t="s">
        <v>26</v>
      </c>
      <c r="D38" s="156"/>
      <c r="E38" s="156"/>
      <c r="F38" s="156"/>
      <c r="G38" s="83" t="s">
        <v>9</v>
      </c>
      <c r="H38" s="83"/>
      <c r="I38" s="83"/>
      <c r="J38" s="156" t="s">
        <v>27</v>
      </c>
      <c r="K38" s="156"/>
      <c r="L38" s="156"/>
      <c r="M38" s="771"/>
    </row>
    <row r="39" ht="12.75" customHeight="true" spans="1:13">
      <c r="A39" s="645"/>
      <c r="B39" s="89"/>
      <c r="C39" s="154" t="s">
        <v>28</v>
      </c>
      <c r="D39" s="154"/>
      <c r="E39" s="154"/>
      <c r="F39" s="154"/>
      <c r="G39" s="83" t="s">
        <v>8</v>
      </c>
      <c r="H39" s="83"/>
      <c r="I39" s="83"/>
      <c r="J39" s="156" t="s">
        <v>29</v>
      </c>
      <c r="K39" s="156"/>
      <c r="L39" s="156"/>
      <c r="M39" s="856"/>
    </row>
    <row r="40" ht="12.75" customHeight="true" spans="1:13">
      <c r="A40" s="104" t="s">
        <v>30</v>
      </c>
      <c r="B40" s="100"/>
      <c r="C40" s="102" t="s">
        <v>31</v>
      </c>
      <c r="D40" s="102"/>
      <c r="E40" s="102"/>
      <c r="F40" s="102"/>
      <c r="G40" s="102"/>
      <c r="H40" s="102"/>
      <c r="I40" s="102"/>
      <c r="J40" s="102"/>
      <c r="K40" s="102"/>
      <c r="L40" s="102"/>
      <c r="M40" s="856"/>
    </row>
  </sheetData>
  <mergeCells count="9">
    <mergeCell ref="C37:F37"/>
    <mergeCell ref="C38:F38"/>
    <mergeCell ref="J38:L38"/>
    <mergeCell ref="C39:F39"/>
    <mergeCell ref="J39:L39"/>
    <mergeCell ref="C40:L40"/>
    <mergeCell ref="B4:B5"/>
    <mergeCell ref="H4:H5"/>
    <mergeCell ref="A1:L2"/>
  </mergeCells>
  <conditionalFormatting sqref="F13">
    <cfRule type="cellIs" dxfId="0" priority="18" operator="between">
      <formula>100</formula>
      <formula>250000</formula>
    </cfRule>
    <cfRule type="cellIs" dxfId="1" priority="17" operator="between">
      <formula>10</formula>
      <formula>99.99</formula>
    </cfRule>
    <cfRule type="cellIs" dxfId="2" priority="16" operator="between">
      <formula>0.1</formula>
      <formula>9.99</formula>
    </cfRule>
  </conditionalFormatting>
  <conditionalFormatting sqref="L16">
    <cfRule type="cellIs" dxfId="2" priority="35" operator="between">
      <formula>0.1</formula>
      <formula>9.99</formula>
    </cfRule>
    <cfRule type="cellIs" dxfId="1" priority="36" operator="between">
      <formula>10</formula>
      <formula>99.99</formula>
    </cfRule>
    <cfRule type="cellIs" dxfId="0" priority="37" operator="between">
      <formula>100</formula>
      <formula>250000</formula>
    </cfRule>
  </conditionalFormatting>
  <conditionalFormatting sqref="L22">
    <cfRule type="cellIs" dxfId="2" priority="38" operator="between">
      <formula>0.1</formula>
      <formula>9.99</formula>
    </cfRule>
    <cfRule type="cellIs" dxfId="1" priority="39" operator="between">
      <formula>10</formula>
      <formula>99.99</formula>
    </cfRule>
    <cfRule type="cellIs" dxfId="0" priority="40" operator="between">
      <formula>100</formula>
      <formula>250000</formula>
    </cfRule>
  </conditionalFormatting>
  <conditionalFormatting sqref="L23">
    <cfRule type="cellIs" dxfId="2" priority="41" operator="between">
      <formula>0.1</formula>
      <formula>9.99</formula>
    </cfRule>
    <cfRule type="cellIs" dxfId="1" priority="42" operator="between">
      <formula>10</formula>
      <formula>99.99</formula>
    </cfRule>
    <cfRule type="cellIs" dxfId="0" priority="43" operator="between">
      <formula>100</formula>
      <formula>250000</formula>
    </cfRule>
  </conditionalFormatting>
  <conditionalFormatting sqref="L24">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L27">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L30">
    <cfRule type="cellIs" dxfId="2" priority="56" operator="between">
      <formula>0.1</formula>
      <formula>9.99</formula>
    </cfRule>
    <cfRule type="cellIs" dxfId="1" priority="57" operator="between">
      <formula>10</formula>
      <formula>99.99</formula>
    </cfRule>
    <cfRule type="cellIs" dxfId="0" priority="58" operator="between">
      <formula>100</formula>
      <formula>250000</formula>
    </cfRule>
  </conditionalFormatting>
  <conditionalFormatting sqref="F32">
    <cfRule type="cellIs" dxfId="0" priority="12" operator="between">
      <formula>100</formula>
      <formula>250000</formula>
    </cfRule>
    <cfRule type="cellIs" dxfId="1" priority="11" operator="between">
      <formula>10</formula>
      <formula>99.99</formula>
    </cfRule>
    <cfRule type="cellIs" dxfId="2" priority="10" operator="between">
      <formula>0.1</formula>
      <formula>9.99</formula>
    </cfRule>
  </conditionalFormatting>
  <conditionalFormatting sqref="L32">
    <cfRule type="cellIs" dxfId="2" priority="59" operator="between">
      <formula>0.1</formula>
      <formula>9.99</formula>
    </cfRule>
    <cfRule type="cellIs" dxfId="1" priority="60" operator="between">
      <formula>10</formula>
      <formula>99.99</formula>
    </cfRule>
    <cfRule type="cellIs" dxfId="0" priority="61" operator="between">
      <formula>100</formula>
      <formula>250000</formula>
    </cfRule>
  </conditionalFormatting>
  <conditionalFormatting sqref="L35">
    <cfRule type="cellIs" dxfId="2" priority="65" operator="between">
      <formula>0.1</formula>
      <formula>9.99</formula>
    </cfRule>
    <cfRule type="cellIs" dxfId="1" priority="66" operator="between">
      <formula>10</formula>
      <formula>99.99</formula>
    </cfRule>
    <cfRule type="cellIs" dxfId="0" priority="67" operator="between">
      <formula>100</formula>
      <formula>250000</formula>
    </cfRule>
  </conditionalFormatting>
  <conditionalFormatting sqref="F10 F23 F31 L33:L34 L25:L26 L31 L28:L29 L21 L36">
    <cfRule type="cellIs" dxfId="2" priority="69" operator="between">
      <formula>0.1</formula>
      <formula>9.99</formula>
    </cfRule>
    <cfRule type="cellIs" dxfId="1" priority="70" operator="between">
      <formula>10</formula>
      <formula>99.99</formula>
    </cfRule>
    <cfRule type="cellIs" dxfId="0" priority="71" operator="between">
      <formula>100</formula>
      <formula>250000</formula>
    </cfRule>
  </conditionalFormatting>
  <pageMargins left="0.2" right="0" top="0.389583333333333" bottom="0.389583333333333" header="0.511805555555555" footer="0.511805555555555"/>
  <pageSetup paperSize="9" scale="88" firstPageNumber="0" orientation="landscape" useFirstPageNumber="true" horizontalDpi="300" verticalDpi="300"/>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U158"/>
  <sheetViews>
    <sheetView zoomScale="90" zoomScaleNormal="90" workbookViewId="0">
      <selection activeCell="K94" sqref="K94"/>
    </sheetView>
  </sheetViews>
  <sheetFormatPr defaultColWidth="9" defaultRowHeight="16.5"/>
  <cols>
    <col min="1" max="15" width="6.2" style="96" customWidth="true"/>
    <col min="16" max="16" width="6.68571428571429" style="96" customWidth="true"/>
    <col min="17" max="24" width="7.68571428571429" style="96" customWidth="true"/>
    <col min="25" max="235" width="18.3333333333333" style="96" customWidth="true"/>
    <col min="236" max="237" width="16.0857142857143" style="96" customWidth="true"/>
    <col min="238" max="241" width="10.8" style="96" customWidth="true"/>
    <col min="242" max="1025" width="10.8" customWidth="true"/>
  </cols>
  <sheetData>
    <row r="1" ht="24" customHeight="true" spans="1:15">
      <c r="A1" s="97" t="s">
        <v>975</v>
      </c>
      <c r="B1" s="97"/>
      <c r="C1" s="97"/>
      <c r="D1" s="97"/>
      <c r="E1" s="97"/>
      <c r="F1" s="97"/>
      <c r="G1" s="97"/>
      <c r="H1" s="97"/>
      <c r="I1" s="97"/>
      <c r="J1" s="97"/>
      <c r="K1" s="97"/>
      <c r="L1" s="97"/>
      <c r="M1" s="97"/>
      <c r="N1" s="97"/>
      <c r="O1" s="97"/>
    </row>
    <row r="2" ht="12.75" customHeight="true" spans="1:15">
      <c r="A2" s="98"/>
      <c r="B2" s="98"/>
      <c r="C2" s="98"/>
      <c r="D2" s="98"/>
      <c r="E2" s="98"/>
      <c r="F2" s="98"/>
      <c r="G2" s="98"/>
      <c r="H2" s="98"/>
      <c r="I2" s="98"/>
      <c r="J2" s="98"/>
      <c r="K2" s="98"/>
      <c r="L2" s="98"/>
      <c r="M2" s="98"/>
      <c r="N2" s="98"/>
      <c r="O2" s="98"/>
    </row>
    <row r="3" ht="12.75" customHeight="true" spans="1:15">
      <c r="A3" s="99" t="s">
        <v>976</v>
      </c>
      <c r="B3" s="98"/>
      <c r="C3" s="98"/>
      <c r="D3" s="98"/>
      <c r="E3" s="98"/>
      <c r="F3" s="98"/>
      <c r="G3" s="98"/>
      <c r="H3" s="98"/>
      <c r="I3" s="98"/>
      <c r="J3" s="98"/>
      <c r="K3" s="98"/>
      <c r="L3" s="98"/>
      <c r="M3" s="98"/>
      <c r="N3" s="98"/>
      <c r="O3" s="98"/>
    </row>
    <row r="4" s="95" customFormat="true" ht="12.75" customHeight="true" spans="1:15">
      <c r="A4" s="100"/>
      <c r="B4" s="100"/>
      <c r="C4" s="100"/>
      <c r="D4" s="100"/>
      <c r="E4" s="100"/>
      <c r="F4" s="100"/>
      <c r="G4" s="100"/>
      <c r="H4" s="100"/>
      <c r="I4" s="100"/>
      <c r="J4" s="100"/>
      <c r="K4" s="100"/>
      <c r="L4" s="100"/>
      <c r="M4" s="100"/>
      <c r="N4" s="100"/>
      <c r="O4" s="100"/>
    </row>
    <row r="5" s="95" customFormat="true" ht="12.75" customHeight="true" spans="1:15">
      <c r="A5" s="101" t="s">
        <v>101</v>
      </c>
      <c r="B5" s="100"/>
      <c r="C5" s="102" t="s">
        <v>40</v>
      </c>
      <c r="D5" s="102"/>
      <c r="E5" s="102"/>
      <c r="F5" s="102"/>
      <c r="G5" s="102"/>
      <c r="H5" s="111"/>
      <c r="I5" s="100"/>
      <c r="J5" s="102" t="s">
        <v>977</v>
      </c>
      <c r="K5" s="102"/>
      <c r="L5" s="102"/>
      <c r="M5" s="102"/>
      <c r="N5" s="102"/>
      <c r="O5" s="100"/>
    </row>
    <row r="6" s="95" customFormat="true" ht="12.75" customHeight="true" spans="1:15">
      <c r="A6" s="103"/>
      <c r="B6" s="100"/>
      <c r="C6" s="102" t="s">
        <v>51</v>
      </c>
      <c r="D6" s="102"/>
      <c r="E6" s="102"/>
      <c r="F6" s="102"/>
      <c r="G6" s="102"/>
      <c r="H6" s="112"/>
      <c r="I6" s="100"/>
      <c r="J6" s="102" t="s">
        <v>978</v>
      </c>
      <c r="K6" s="102"/>
      <c r="L6" s="102"/>
      <c r="M6" s="102"/>
      <c r="N6" s="102"/>
      <c r="O6" s="100"/>
    </row>
    <row r="7" s="95" customFormat="true" ht="12.75" customHeight="true" spans="1:15">
      <c r="A7" s="104"/>
      <c r="B7" s="100"/>
      <c r="C7" s="102" t="s">
        <v>979</v>
      </c>
      <c r="D7" s="102"/>
      <c r="E7" s="102"/>
      <c r="F7" s="102"/>
      <c r="G7" s="102"/>
      <c r="H7" s="113"/>
      <c r="I7" s="100"/>
      <c r="J7" s="102" t="s">
        <v>980</v>
      </c>
      <c r="K7" s="102"/>
      <c r="L7" s="102"/>
      <c r="M7" s="102"/>
      <c r="N7" s="102"/>
      <c r="O7" s="100"/>
    </row>
    <row r="8" s="95" customFormat="true" ht="12.75" customHeight="true" spans="1:15">
      <c r="A8" s="105" t="s">
        <v>810</v>
      </c>
      <c r="B8" s="100"/>
      <c r="C8" s="102" t="s">
        <v>981</v>
      </c>
      <c r="D8" s="102"/>
      <c r="E8" s="102"/>
      <c r="F8" s="102"/>
      <c r="G8" s="102"/>
      <c r="H8" s="114"/>
      <c r="I8" s="100"/>
      <c r="J8" s="102"/>
      <c r="K8" s="102"/>
      <c r="L8" s="102"/>
      <c r="M8" s="102"/>
      <c r="N8" s="102"/>
      <c r="O8" s="100"/>
    </row>
    <row r="9" s="95" customFormat="true" ht="12.75" customHeight="true" spans="1:15">
      <c r="A9" s="106"/>
      <c r="B9" s="100"/>
      <c r="C9" s="102" t="s">
        <v>982</v>
      </c>
      <c r="D9" s="102"/>
      <c r="E9" s="102"/>
      <c r="F9" s="102"/>
      <c r="G9" s="102"/>
      <c r="H9" s="102"/>
      <c r="I9" s="102"/>
      <c r="J9" s="102"/>
      <c r="K9" s="102"/>
      <c r="L9" s="102"/>
      <c r="M9" s="102"/>
      <c r="N9" s="102"/>
      <c r="O9" s="100"/>
    </row>
    <row r="10" s="95" customFormat="true" ht="12.75" customHeight="true"/>
    <row r="11" ht="12.75" customHeight="true" spans="1:13">
      <c r="A11" s="107" t="s">
        <v>983</v>
      </c>
      <c r="B11" s="107"/>
      <c r="C11" s="107"/>
      <c r="D11" s="107"/>
      <c r="E11" s="107"/>
      <c r="F11" s="100"/>
      <c r="G11" s="100"/>
      <c r="H11" s="100"/>
      <c r="I11" s="100"/>
      <c r="J11" s="100"/>
      <c r="K11" s="100"/>
      <c r="L11" s="100"/>
      <c r="M11" s="100"/>
    </row>
    <row r="12" ht="12.75" customHeight="true" spans="1:13">
      <c r="A12" s="100"/>
      <c r="B12" s="100"/>
      <c r="C12" s="100"/>
      <c r="D12" s="100"/>
      <c r="E12" s="100"/>
      <c r="F12" s="100"/>
      <c r="G12" s="100"/>
      <c r="H12" s="100"/>
      <c r="I12" s="100"/>
      <c r="J12" s="100"/>
      <c r="K12" s="100"/>
      <c r="L12" s="100"/>
      <c r="M12" s="100"/>
    </row>
    <row r="13" ht="12.75" customHeight="true" spans="1:15">
      <c r="A13" s="103">
        <v>2111</v>
      </c>
      <c r="B13" s="103">
        <v>2112</v>
      </c>
      <c r="C13" s="103">
        <v>2113</v>
      </c>
      <c r="D13" s="103">
        <v>2114</v>
      </c>
      <c r="E13" s="103">
        <v>2115</v>
      </c>
      <c r="F13" s="103">
        <v>2116</v>
      </c>
      <c r="G13" s="103">
        <v>2117</v>
      </c>
      <c r="H13" s="103">
        <v>2118</v>
      </c>
      <c r="I13" s="103">
        <v>2119</v>
      </c>
      <c r="J13" s="103">
        <v>2120</v>
      </c>
      <c r="K13" s="103">
        <v>2121</v>
      </c>
      <c r="L13" s="103">
        <v>2122</v>
      </c>
      <c r="M13" s="103">
        <v>2123</v>
      </c>
      <c r="N13" s="103">
        <v>2124</v>
      </c>
      <c r="O13" s="103">
        <v>2125</v>
      </c>
    </row>
    <row r="14" ht="12.75" customHeight="true" spans="1:13">
      <c r="A14" s="100"/>
      <c r="B14" s="100"/>
      <c r="C14" s="100"/>
      <c r="D14" s="100"/>
      <c r="E14" s="100"/>
      <c r="F14" s="100"/>
      <c r="G14" s="100"/>
      <c r="H14" s="100"/>
      <c r="I14" s="100"/>
      <c r="J14" s="100"/>
      <c r="K14" s="100"/>
      <c r="L14" s="100"/>
      <c r="M14" s="100"/>
    </row>
    <row r="15" ht="12.75" customHeight="true" spans="1:13">
      <c r="A15" s="107" t="s">
        <v>984</v>
      </c>
      <c r="B15" s="107"/>
      <c r="C15" s="107"/>
      <c r="D15" s="107"/>
      <c r="E15" s="107"/>
      <c r="F15" s="100"/>
      <c r="G15" s="100"/>
      <c r="H15" s="100"/>
      <c r="I15" s="100"/>
      <c r="J15" s="100"/>
      <c r="K15" s="100"/>
      <c r="L15" s="100"/>
      <c r="M15" s="100"/>
    </row>
    <row r="16" ht="12.75" customHeight="true" spans="1:13">
      <c r="A16" s="100"/>
      <c r="B16" s="100"/>
      <c r="C16" s="100"/>
      <c r="D16" s="100"/>
      <c r="E16" s="100"/>
      <c r="F16" s="100"/>
      <c r="G16" s="100"/>
      <c r="H16" s="100"/>
      <c r="I16" s="100"/>
      <c r="J16" s="100"/>
      <c r="K16" s="100"/>
      <c r="L16" s="100"/>
      <c r="M16" s="100"/>
    </row>
    <row r="17" ht="12.75" customHeight="true" spans="1:15">
      <c r="A17" s="103">
        <v>2131</v>
      </c>
      <c r="B17" s="100">
        <v>2132</v>
      </c>
      <c r="C17" s="108">
        <v>2133</v>
      </c>
      <c r="D17" s="103">
        <v>2134</v>
      </c>
      <c r="E17" s="100">
        <v>2135</v>
      </c>
      <c r="F17" s="100">
        <v>2136</v>
      </c>
      <c r="G17" s="103">
        <v>2137</v>
      </c>
      <c r="H17" s="100">
        <v>2138</v>
      </c>
      <c r="I17" s="100">
        <v>2139</v>
      </c>
      <c r="J17" s="100">
        <v>2140</v>
      </c>
      <c r="K17" s="103">
        <v>2141</v>
      </c>
      <c r="L17" s="100">
        <v>2142</v>
      </c>
      <c r="M17" s="100">
        <v>2143</v>
      </c>
      <c r="N17" s="103">
        <v>2144</v>
      </c>
      <c r="O17" s="103">
        <v>2145</v>
      </c>
    </row>
    <row r="18" ht="12.75" customHeight="true" spans="1:13">
      <c r="A18" s="100"/>
      <c r="B18" s="100"/>
      <c r="C18" s="100"/>
      <c r="D18" s="100"/>
      <c r="E18" s="100"/>
      <c r="F18" s="100"/>
      <c r="G18" s="100"/>
      <c r="H18" s="100"/>
      <c r="I18" s="100"/>
      <c r="J18" s="100"/>
      <c r="K18" s="100"/>
      <c r="L18" s="100"/>
      <c r="M18" s="100"/>
    </row>
    <row r="19" ht="12.75" customHeight="true" spans="1:13">
      <c r="A19" s="107" t="s">
        <v>985</v>
      </c>
      <c r="B19" s="107"/>
      <c r="C19" s="107"/>
      <c r="D19" s="107"/>
      <c r="E19" s="100"/>
      <c r="F19" s="115"/>
      <c r="G19" s="115"/>
      <c r="H19" s="115"/>
      <c r="I19" s="115"/>
      <c r="J19" s="115"/>
      <c r="K19" s="100"/>
      <c r="M19" s="100"/>
    </row>
    <row r="20" ht="12.75" customHeight="true" spans="1:13">
      <c r="A20" s="100"/>
      <c r="B20" s="100"/>
      <c r="C20" s="100"/>
      <c r="D20" s="100"/>
      <c r="E20" s="100"/>
      <c r="F20" s="100"/>
      <c r="G20" s="100"/>
      <c r="H20" s="100"/>
      <c r="I20" s="100"/>
      <c r="J20" s="100"/>
      <c r="K20" s="100"/>
      <c r="L20" s="100"/>
      <c r="M20" s="100"/>
    </row>
    <row r="21" ht="12.75" customHeight="true" spans="1:15">
      <c r="A21" s="100">
        <v>2201</v>
      </c>
      <c r="B21" s="100">
        <v>2202</v>
      </c>
      <c r="C21" s="100">
        <v>2203</v>
      </c>
      <c r="D21" s="100">
        <v>2204</v>
      </c>
      <c r="E21" s="100">
        <v>2205</v>
      </c>
      <c r="F21" s="100">
        <v>2206</v>
      </c>
      <c r="G21" s="100">
        <v>2207</v>
      </c>
      <c r="H21" s="100">
        <v>2208</v>
      </c>
      <c r="I21" s="100">
        <v>2209</v>
      </c>
      <c r="J21" s="100">
        <v>2210</v>
      </c>
      <c r="K21" s="100">
        <v>2211</v>
      </c>
      <c r="L21" s="100">
        <v>2212</v>
      </c>
      <c r="M21" s="100">
        <v>2213</v>
      </c>
      <c r="N21" s="100">
        <v>2214</v>
      </c>
      <c r="O21" s="100">
        <v>2215</v>
      </c>
    </row>
    <row r="22" ht="12.75" customHeight="true" spans="1:15">
      <c r="A22" s="109">
        <v>2216</v>
      </c>
      <c r="B22" s="100">
        <v>2217</v>
      </c>
      <c r="C22" s="100">
        <v>2218</v>
      </c>
      <c r="D22" s="100">
        <v>2219</v>
      </c>
      <c r="E22" s="100">
        <v>2220</v>
      </c>
      <c r="F22" s="100">
        <v>2221</v>
      </c>
      <c r="G22" s="100">
        <v>2222</v>
      </c>
      <c r="H22" s="100">
        <v>2223</v>
      </c>
      <c r="I22" s="100">
        <v>2224</v>
      </c>
      <c r="J22" s="100">
        <v>2225</v>
      </c>
      <c r="K22" s="100">
        <v>2226</v>
      </c>
      <c r="L22" s="100">
        <v>2227</v>
      </c>
      <c r="M22" s="100">
        <v>2228</v>
      </c>
      <c r="N22" s="100">
        <v>2229</v>
      </c>
      <c r="O22" s="100">
        <v>2230</v>
      </c>
    </row>
    <row r="23" ht="12.75" customHeight="true" spans="1:13">
      <c r="A23" s="100">
        <v>2231</v>
      </c>
      <c r="B23" s="100">
        <v>2232</v>
      </c>
      <c r="C23" s="100">
        <v>2233</v>
      </c>
      <c r="D23" s="100"/>
      <c r="E23" s="100"/>
      <c r="F23" s="100"/>
      <c r="G23" s="100"/>
      <c r="H23" s="100"/>
      <c r="I23" s="100"/>
      <c r="J23" s="100"/>
      <c r="K23" s="100"/>
      <c r="L23" s="100"/>
      <c r="M23" s="100"/>
    </row>
    <row r="24" ht="12.75" customHeight="true" spans="1:13">
      <c r="A24" s="100"/>
      <c r="B24" s="100"/>
      <c r="C24" s="100"/>
      <c r="D24" s="100"/>
      <c r="E24" s="100"/>
      <c r="F24" s="100"/>
      <c r="G24" s="100"/>
      <c r="H24" s="100"/>
      <c r="I24" s="100"/>
      <c r="J24" s="100"/>
      <c r="K24" s="100"/>
      <c r="L24" s="100"/>
      <c r="M24" s="100"/>
    </row>
    <row r="25" ht="12.75" customHeight="true" spans="1:13">
      <c r="A25" s="107" t="s">
        <v>986</v>
      </c>
      <c r="B25" s="107"/>
      <c r="C25" s="107"/>
      <c r="D25" s="107"/>
      <c r="E25" s="100"/>
      <c r="F25" s="115"/>
      <c r="G25" s="115"/>
      <c r="H25" s="115"/>
      <c r="I25" s="115"/>
      <c r="J25" s="115"/>
      <c r="K25" s="100"/>
      <c r="M25" s="100"/>
    </row>
    <row r="26" ht="12.75" customHeight="true" spans="1:13">
      <c r="A26" s="100"/>
      <c r="B26" s="100"/>
      <c r="C26" s="100"/>
      <c r="D26" s="100"/>
      <c r="E26" s="100"/>
      <c r="F26" s="100"/>
      <c r="G26" s="100"/>
      <c r="H26" s="100"/>
      <c r="I26" s="100"/>
      <c r="J26" s="100"/>
      <c r="K26" s="100"/>
      <c r="L26" s="100"/>
      <c r="M26" s="100"/>
    </row>
    <row r="27" ht="12.75" customHeight="true" spans="1:15">
      <c r="A27" s="100">
        <v>2301</v>
      </c>
      <c r="B27" s="100">
        <v>2302</v>
      </c>
      <c r="C27" s="100">
        <v>2303</v>
      </c>
      <c r="D27" s="106">
        <v>2304</v>
      </c>
      <c r="E27" s="100">
        <v>2305</v>
      </c>
      <c r="F27" s="100">
        <v>2306</v>
      </c>
      <c r="G27" s="100">
        <v>2307</v>
      </c>
      <c r="H27" s="100">
        <v>2308</v>
      </c>
      <c r="I27" s="100">
        <v>2309</v>
      </c>
      <c r="J27" s="100">
        <v>2310</v>
      </c>
      <c r="K27" s="100">
        <v>2311</v>
      </c>
      <c r="L27" s="100">
        <v>2312</v>
      </c>
      <c r="M27" s="100">
        <v>2313</v>
      </c>
      <c r="N27" s="100">
        <v>2314</v>
      </c>
      <c r="O27" s="100">
        <v>2315</v>
      </c>
    </row>
    <row r="28" ht="12.75" customHeight="true" spans="1:15">
      <c r="A28" s="100">
        <v>2316</v>
      </c>
      <c r="B28" s="100">
        <v>2317</v>
      </c>
      <c r="C28" s="100">
        <v>2318</v>
      </c>
      <c r="D28" s="100">
        <v>2319</v>
      </c>
      <c r="E28" s="100">
        <v>2320</v>
      </c>
      <c r="F28" s="100">
        <v>2321</v>
      </c>
      <c r="G28" s="100">
        <v>2322</v>
      </c>
      <c r="H28" s="100">
        <v>2323</v>
      </c>
      <c r="I28" s="109">
        <v>2324</v>
      </c>
      <c r="J28" s="100">
        <v>2325</v>
      </c>
      <c r="K28" s="100">
        <v>2326</v>
      </c>
      <c r="L28" s="100">
        <v>2327</v>
      </c>
      <c r="M28" s="100">
        <v>2328</v>
      </c>
      <c r="N28" s="100">
        <v>2329</v>
      </c>
      <c r="O28" s="100">
        <v>2330</v>
      </c>
    </row>
    <row r="29" ht="12.75" customHeight="true" spans="1:15">
      <c r="A29" s="100">
        <v>2331</v>
      </c>
      <c r="B29" s="100">
        <v>2332</v>
      </c>
      <c r="C29" s="100">
        <v>2333</v>
      </c>
      <c r="D29" s="100">
        <v>2334</v>
      </c>
      <c r="E29" s="100">
        <v>2335</v>
      </c>
      <c r="F29" s="100">
        <v>2336</v>
      </c>
      <c r="G29" s="100">
        <v>2337</v>
      </c>
      <c r="H29" s="100">
        <v>2338</v>
      </c>
      <c r="I29" s="100">
        <v>2339</v>
      </c>
      <c r="J29" s="100">
        <v>2340</v>
      </c>
      <c r="K29" s="100">
        <v>2341</v>
      </c>
      <c r="L29" s="100">
        <v>2342</v>
      </c>
      <c r="M29" s="100">
        <v>2343</v>
      </c>
      <c r="N29" s="100">
        <v>2344</v>
      </c>
      <c r="O29" s="100">
        <v>2345</v>
      </c>
    </row>
    <row r="30" ht="12.75" customHeight="true" spans="1:15">
      <c r="A30" s="100">
        <v>2346</v>
      </c>
      <c r="B30" s="100">
        <v>2347</v>
      </c>
      <c r="C30" s="100">
        <v>2348</v>
      </c>
      <c r="D30" s="100">
        <v>2349</v>
      </c>
      <c r="E30" s="100">
        <v>2350</v>
      </c>
      <c r="F30" s="100">
        <v>2351</v>
      </c>
      <c r="G30" s="100">
        <v>2352</v>
      </c>
      <c r="H30" s="100">
        <v>2353</v>
      </c>
      <c r="I30" s="100">
        <v>2354</v>
      </c>
      <c r="J30" s="100">
        <v>2355</v>
      </c>
      <c r="K30" s="100">
        <v>2356</v>
      </c>
      <c r="L30" s="100">
        <v>2357</v>
      </c>
      <c r="M30" s="100">
        <v>2358</v>
      </c>
      <c r="N30" s="100">
        <v>2359</v>
      </c>
      <c r="O30" s="100">
        <v>2360</v>
      </c>
    </row>
    <row r="31" ht="12.75" customHeight="true" spans="1:14">
      <c r="A31" s="100">
        <v>2361</v>
      </c>
      <c r="B31" s="100">
        <v>2362</v>
      </c>
      <c r="C31" s="100">
        <v>2363</v>
      </c>
      <c r="D31" s="100">
        <v>2364</v>
      </c>
      <c r="E31" s="100">
        <v>2365</v>
      </c>
      <c r="F31" s="114">
        <v>2366</v>
      </c>
      <c r="G31" s="100">
        <v>2367</v>
      </c>
      <c r="H31" s="114">
        <v>2368</v>
      </c>
      <c r="J31"/>
      <c r="K31"/>
      <c r="L31"/>
      <c r="M31"/>
      <c r="N31"/>
    </row>
    <row r="32" ht="12.75" customHeight="true" spans="1:13">
      <c r="A32" s="100"/>
      <c r="B32" s="100"/>
      <c r="C32" s="100"/>
      <c r="D32" s="100"/>
      <c r="E32" s="100"/>
      <c r="F32" s="100"/>
      <c r="G32" s="100"/>
      <c r="H32" s="100"/>
      <c r="I32" s="100"/>
      <c r="J32" s="100"/>
      <c r="K32" s="100"/>
      <c r="L32" s="100"/>
      <c r="M32" s="100"/>
    </row>
    <row r="33" ht="12.75" customHeight="true" spans="1:13">
      <c r="A33" s="107" t="s">
        <v>987</v>
      </c>
      <c r="B33" s="107"/>
      <c r="C33" s="107"/>
      <c r="D33" s="107"/>
      <c r="E33" s="100"/>
      <c r="F33" s="100"/>
      <c r="G33" s="100"/>
      <c r="H33" s="100"/>
      <c r="I33" s="100"/>
      <c r="J33" s="100"/>
      <c r="K33" s="100"/>
      <c r="L33" s="100"/>
      <c r="M33" s="100"/>
    </row>
    <row r="34" ht="12.75" customHeight="true" spans="1:13">
      <c r="A34" s="100"/>
      <c r="B34" s="100"/>
      <c r="C34" s="100"/>
      <c r="D34" s="100"/>
      <c r="E34" s="100"/>
      <c r="F34" s="100"/>
      <c r="G34" s="100"/>
      <c r="H34" s="100"/>
      <c r="I34" s="100"/>
      <c r="J34" s="100"/>
      <c r="K34" s="100"/>
      <c r="L34" s="100"/>
      <c r="M34" s="100"/>
    </row>
    <row r="35" ht="12.75" customHeight="true" spans="1:15">
      <c r="A35" s="100">
        <v>2401</v>
      </c>
      <c r="B35" s="100">
        <v>2402</v>
      </c>
      <c r="C35" s="100">
        <v>2403</v>
      </c>
      <c r="D35" s="100">
        <v>2404</v>
      </c>
      <c r="E35" s="100">
        <v>2405</v>
      </c>
      <c r="F35" s="100">
        <v>2406</v>
      </c>
      <c r="G35" s="100">
        <v>2407</v>
      </c>
      <c r="H35" s="100">
        <v>2408</v>
      </c>
      <c r="I35" s="100">
        <v>2409</v>
      </c>
      <c r="J35" s="100">
        <v>2410</v>
      </c>
      <c r="K35" s="100">
        <v>2411</v>
      </c>
      <c r="L35" s="100">
        <v>2412</v>
      </c>
      <c r="M35" s="100">
        <v>2413</v>
      </c>
      <c r="N35" s="100">
        <v>2414</v>
      </c>
      <c r="O35" s="100">
        <v>2415</v>
      </c>
    </row>
    <row r="36" ht="12.75" customHeight="true" spans="1:13">
      <c r="A36" s="100">
        <v>2416</v>
      </c>
      <c r="B36" s="100">
        <v>2417</v>
      </c>
      <c r="C36" s="100">
        <v>2418</v>
      </c>
      <c r="D36" s="100"/>
      <c r="E36" s="100"/>
      <c r="F36" s="100"/>
      <c r="G36" s="100"/>
      <c r="H36" s="100"/>
      <c r="I36" s="100"/>
      <c r="J36" s="100"/>
      <c r="K36" s="100"/>
      <c r="L36" s="100"/>
      <c r="M36" s="100"/>
    </row>
    <row r="37" ht="12.75" customHeight="true" spans="1:13">
      <c r="A37" s="100"/>
      <c r="B37" s="100"/>
      <c r="C37" s="100"/>
      <c r="D37" s="100"/>
      <c r="E37" s="100"/>
      <c r="F37" s="100"/>
      <c r="G37" s="100"/>
      <c r="H37" s="100"/>
      <c r="I37" s="100"/>
      <c r="J37" s="100"/>
      <c r="K37" s="100"/>
      <c r="L37" s="100"/>
      <c r="M37" s="100"/>
    </row>
    <row r="38" ht="12.75" customHeight="true" spans="1:13">
      <c r="A38" s="107" t="s">
        <v>988</v>
      </c>
      <c r="B38" s="107"/>
      <c r="C38" s="107"/>
      <c r="D38" s="107"/>
      <c r="E38" s="100"/>
      <c r="F38" s="100"/>
      <c r="G38" s="100"/>
      <c r="H38" s="100"/>
      <c r="I38" s="100"/>
      <c r="J38" s="100"/>
      <c r="K38" s="100"/>
      <c r="L38" s="100"/>
      <c r="M38" s="100"/>
    </row>
    <row r="39" ht="12.75" customHeight="true" spans="1:13">
      <c r="A39" s="100"/>
      <c r="B39" s="100"/>
      <c r="C39" s="100"/>
      <c r="D39" s="100"/>
      <c r="E39" s="100"/>
      <c r="F39" s="100"/>
      <c r="G39" s="100"/>
      <c r="H39" s="100"/>
      <c r="I39" s="100"/>
      <c r="J39" s="100"/>
      <c r="K39" s="100"/>
      <c r="L39" s="100"/>
      <c r="M39" s="100"/>
    </row>
    <row r="40" ht="12.75" customHeight="true" spans="1:15">
      <c r="A40" s="100">
        <v>2419</v>
      </c>
      <c r="B40" s="100">
        <v>2420</v>
      </c>
      <c r="C40" s="100">
        <v>2421</v>
      </c>
      <c r="D40" s="100">
        <v>2422</v>
      </c>
      <c r="E40" s="100">
        <v>2423</v>
      </c>
      <c r="F40" s="100">
        <v>2424</v>
      </c>
      <c r="G40" s="100">
        <v>2425</v>
      </c>
      <c r="H40" s="100">
        <v>2426</v>
      </c>
      <c r="I40" s="100">
        <v>2427</v>
      </c>
      <c r="J40" s="100">
        <v>2428</v>
      </c>
      <c r="K40" s="100">
        <v>2429</v>
      </c>
      <c r="L40" s="100">
        <v>2430</v>
      </c>
      <c r="M40" s="100">
        <v>2431</v>
      </c>
      <c r="N40" s="100">
        <v>2432</v>
      </c>
      <c r="O40" s="100">
        <v>2433</v>
      </c>
    </row>
    <row r="41" ht="12.75" customHeight="true" spans="1:18">
      <c r="A41" s="100">
        <v>2434</v>
      </c>
      <c r="B41" s="100">
        <v>2435</v>
      </c>
      <c r="C41" s="100">
        <v>2436</v>
      </c>
      <c r="D41" s="100">
        <v>2437</v>
      </c>
      <c r="E41" s="100">
        <v>2438</v>
      </c>
      <c r="F41" s="100">
        <v>2439</v>
      </c>
      <c r="G41" s="100">
        <v>2440</v>
      </c>
      <c r="H41" s="100">
        <v>2441</v>
      </c>
      <c r="I41" s="100">
        <v>2442</v>
      </c>
      <c r="J41" s="100">
        <v>2443</v>
      </c>
      <c r="K41" s="100">
        <v>2444</v>
      </c>
      <c r="L41" s="100">
        <v>2445</v>
      </c>
      <c r="M41" s="100">
        <v>2446</v>
      </c>
      <c r="N41" s="100">
        <v>2447</v>
      </c>
      <c r="O41" s="100">
        <v>2448</v>
      </c>
      <c r="P41"/>
      <c r="Q41"/>
      <c r="R41"/>
    </row>
    <row r="42" ht="12.75" customHeight="true" spans="1:14">
      <c r="A42" s="100">
        <v>2449</v>
      </c>
      <c r="B42" s="100">
        <v>2450</v>
      </c>
      <c r="C42" s="100"/>
      <c r="D42" s="100"/>
      <c r="E42" s="100"/>
      <c r="F42" s="100"/>
      <c r="G42" s="100"/>
      <c r="H42" s="100"/>
      <c r="I42" s="100"/>
      <c r="N42"/>
    </row>
    <row r="43" ht="12.75" customHeight="true" spans="1:13">
      <c r="A43" s="100"/>
      <c r="B43" s="100"/>
      <c r="C43" s="100"/>
      <c r="D43" s="100"/>
      <c r="E43" s="100"/>
      <c r="F43" s="100"/>
      <c r="G43" s="100"/>
      <c r="H43" s="100"/>
      <c r="I43" s="100"/>
      <c r="J43" s="100"/>
      <c r="K43" s="100"/>
      <c r="L43" s="100"/>
      <c r="M43" s="100"/>
    </row>
    <row r="44" ht="12.75" customHeight="true" spans="1:13">
      <c r="A44" s="107" t="s">
        <v>989</v>
      </c>
      <c r="B44" s="107"/>
      <c r="C44" s="107"/>
      <c r="D44" s="107"/>
      <c r="E44" s="100"/>
      <c r="F44" s="100"/>
      <c r="G44" s="100"/>
      <c r="H44" s="100"/>
      <c r="I44" s="100"/>
      <c r="J44" s="100"/>
      <c r="K44" s="100"/>
      <c r="L44" s="100"/>
      <c r="M44" s="100"/>
    </row>
    <row r="45" ht="12.75" customHeight="true" spans="1:13">
      <c r="A45" s="100"/>
      <c r="B45" s="100"/>
      <c r="C45" s="100"/>
      <c r="D45" s="100"/>
      <c r="E45" s="100"/>
      <c r="F45" s="100"/>
      <c r="G45" s="100"/>
      <c r="H45" s="100"/>
      <c r="I45" s="100"/>
      <c r="J45" s="100"/>
      <c r="K45" s="100"/>
      <c r="L45" s="100"/>
      <c r="M45" s="100"/>
    </row>
    <row r="46" ht="12.75" customHeight="true" spans="1:15">
      <c r="A46" s="100">
        <v>2451</v>
      </c>
      <c r="B46" s="100">
        <v>2452</v>
      </c>
      <c r="C46" s="100">
        <v>2453</v>
      </c>
      <c r="D46" s="100">
        <v>2454</v>
      </c>
      <c r="E46" s="100">
        <v>2455</v>
      </c>
      <c r="F46" s="100">
        <v>2456</v>
      </c>
      <c r="G46" s="100">
        <v>2457</v>
      </c>
      <c r="H46" s="100">
        <v>2458</v>
      </c>
      <c r="I46" s="100">
        <v>2459</v>
      </c>
      <c r="J46" s="100">
        <v>2460</v>
      </c>
      <c r="K46" s="100">
        <v>2461</v>
      </c>
      <c r="L46" s="100">
        <v>2462</v>
      </c>
      <c r="M46" s="100">
        <v>2463</v>
      </c>
      <c r="N46" s="100">
        <v>2464</v>
      </c>
      <c r="O46" s="100">
        <v>2465</v>
      </c>
    </row>
    <row r="47" ht="12.75" customHeight="true" spans="1:11">
      <c r="A47" s="100">
        <v>2466</v>
      </c>
      <c r="B47" s="100">
        <v>2467</v>
      </c>
      <c r="C47" s="100">
        <v>2468</v>
      </c>
      <c r="D47" s="100">
        <v>2469</v>
      </c>
      <c r="E47" s="100"/>
      <c r="F47" s="100"/>
      <c r="G47" s="100"/>
      <c r="H47" s="100"/>
      <c r="I47" s="100"/>
      <c r="J47" s="100"/>
      <c r="K47" s="100"/>
    </row>
    <row r="48" ht="12.75" customHeight="true" spans="1:13">
      <c r="A48" s="100"/>
      <c r="B48" s="100"/>
      <c r="C48" s="100"/>
      <c r="D48" s="100"/>
      <c r="E48" s="100"/>
      <c r="F48" s="100"/>
      <c r="G48" s="100"/>
      <c r="H48" s="100"/>
      <c r="I48" s="100"/>
      <c r="J48" s="100"/>
      <c r="K48" s="100"/>
      <c r="L48" s="100"/>
      <c r="M48" s="100"/>
    </row>
    <row r="49" ht="12.75" customHeight="true" spans="1:13">
      <c r="A49" s="107" t="s">
        <v>990</v>
      </c>
      <c r="B49" s="107"/>
      <c r="C49" s="107"/>
      <c r="D49" s="107"/>
      <c r="E49" s="100"/>
      <c r="F49" s="100"/>
      <c r="G49" s="100"/>
      <c r="H49" s="100"/>
      <c r="I49" s="100"/>
      <c r="J49" s="100"/>
      <c r="K49" s="100"/>
      <c r="L49" s="100"/>
      <c r="M49" s="100"/>
    </row>
    <row r="50" ht="12.75" customHeight="true" spans="1:13">
      <c r="A50" s="100"/>
      <c r="B50" s="100"/>
      <c r="C50" s="100"/>
      <c r="D50" s="100"/>
      <c r="E50" s="100"/>
      <c r="F50" s="100"/>
      <c r="G50" s="100"/>
      <c r="H50" s="100"/>
      <c r="I50" s="100"/>
      <c r="J50" s="100"/>
      <c r="K50" s="100"/>
      <c r="L50" s="100"/>
      <c r="M50" s="100"/>
    </row>
    <row r="51" ht="12.75" customHeight="true" spans="1:15">
      <c r="A51" s="100">
        <v>2501</v>
      </c>
      <c r="B51" s="100">
        <v>2502</v>
      </c>
      <c r="C51" s="100">
        <v>2503</v>
      </c>
      <c r="D51" s="100">
        <v>2504</v>
      </c>
      <c r="E51" s="100">
        <v>2505</v>
      </c>
      <c r="F51" s="100">
        <v>2506</v>
      </c>
      <c r="G51" s="100">
        <v>2507</v>
      </c>
      <c r="H51" s="100">
        <v>2508</v>
      </c>
      <c r="I51" s="100">
        <v>2509</v>
      </c>
      <c r="J51" s="100">
        <v>2510</v>
      </c>
      <c r="K51" s="100">
        <v>2511</v>
      </c>
      <c r="L51" s="100">
        <v>2512</v>
      </c>
      <c r="M51" s="100">
        <v>2513</v>
      </c>
      <c r="N51" s="100">
        <v>2514</v>
      </c>
      <c r="O51" s="100">
        <v>2515</v>
      </c>
    </row>
    <row r="52" ht="12.75" customHeight="true" spans="1:17">
      <c r="A52" s="100">
        <v>2516</v>
      </c>
      <c r="B52" s="100">
        <v>2517</v>
      </c>
      <c r="C52" s="100">
        <v>2518</v>
      </c>
      <c r="D52" s="106">
        <v>2519</v>
      </c>
      <c r="E52" s="100">
        <v>2520</v>
      </c>
      <c r="F52" s="100">
        <v>2521</v>
      </c>
      <c r="G52" s="100">
        <v>2522</v>
      </c>
      <c r="H52" s="100">
        <v>2523</v>
      </c>
      <c r="I52" s="100">
        <v>2524</v>
      </c>
      <c r="J52" s="100">
        <v>2525</v>
      </c>
      <c r="K52" s="100"/>
      <c r="P52"/>
      <c r="Q52"/>
    </row>
    <row r="53" ht="12.75" customHeight="true" spans="1:13">
      <c r="A53" s="100"/>
      <c r="B53" s="100"/>
      <c r="C53" s="100"/>
      <c r="D53" s="100"/>
      <c r="E53" s="100"/>
      <c r="F53" s="100"/>
      <c r="G53" s="100"/>
      <c r="H53" s="100"/>
      <c r="I53" s="100"/>
      <c r="J53" s="100"/>
      <c r="K53" s="100"/>
      <c r="L53" s="100"/>
      <c r="M53" s="100"/>
    </row>
    <row r="54" ht="12.75" customHeight="true" spans="1:13">
      <c r="A54" s="110" t="s">
        <v>991</v>
      </c>
      <c r="B54" s="110"/>
      <c r="C54" s="110"/>
      <c r="D54" s="110"/>
      <c r="E54" s="100"/>
      <c r="F54" s="100"/>
      <c r="G54" s="100"/>
      <c r="H54" s="100"/>
      <c r="I54" s="100"/>
      <c r="J54" s="100"/>
      <c r="K54" s="100"/>
      <c r="L54" s="100"/>
      <c r="M54" s="100"/>
    </row>
    <row r="55" ht="12.75" customHeight="true" spans="1:13">
      <c r="A55" s="100"/>
      <c r="B55" s="100"/>
      <c r="C55" s="100"/>
      <c r="D55" s="100"/>
      <c r="E55" s="100"/>
      <c r="F55" s="100"/>
      <c r="G55" s="100"/>
      <c r="H55" s="100"/>
      <c r="I55" s="100"/>
      <c r="J55" s="100"/>
      <c r="K55" s="100"/>
      <c r="L55" s="100"/>
      <c r="M55" s="100"/>
    </row>
    <row r="56" ht="12.75" customHeight="true" spans="1:15">
      <c r="A56" s="100">
        <v>2601</v>
      </c>
      <c r="B56" s="100">
        <v>2602</v>
      </c>
      <c r="C56" s="100">
        <v>2603</v>
      </c>
      <c r="D56" s="100">
        <v>2604</v>
      </c>
      <c r="E56" s="100">
        <v>2605</v>
      </c>
      <c r="F56" s="100">
        <v>2606</v>
      </c>
      <c r="G56" s="100">
        <v>2607</v>
      </c>
      <c r="H56" s="100">
        <v>2608</v>
      </c>
      <c r="I56" s="100">
        <v>2609</v>
      </c>
      <c r="J56" s="100">
        <v>2610</v>
      </c>
      <c r="K56" s="100">
        <v>2611</v>
      </c>
      <c r="L56" s="100">
        <v>2612</v>
      </c>
      <c r="M56" s="100">
        <v>2613</v>
      </c>
      <c r="N56" s="100">
        <v>2614</v>
      </c>
      <c r="O56" s="100">
        <v>2615</v>
      </c>
    </row>
    <row r="57" ht="12.75" customHeight="true" spans="1:13">
      <c r="A57" s="100">
        <v>2616</v>
      </c>
      <c r="B57" s="100">
        <v>2617</v>
      </c>
      <c r="C57" s="100"/>
      <c r="D57" s="100"/>
      <c r="E57" s="100"/>
      <c r="F57" s="100"/>
      <c r="G57" s="100"/>
      <c r="H57" s="100"/>
      <c r="I57" s="100"/>
      <c r="J57" s="100"/>
      <c r="K57" s="100"/>
      <c r="L57" s="100"/>
      <c r="M57" s="100"/>
    </row>
    <row r="58" ht="12.75" customHeight="true" spans="1:13">
      <c r="A58" s="100"/>
      <c r="B58" s="100"/>
      <c r="C58" s="100"/>
      <c r="D58" s="100"/>
      <c r="E58" s="100"/>
      <c r="F58" s="100"/>
      <c r="G58" s="100"/>
      <c r="H58" s="100"/>
      <c r="I58" s="100"/>
      <c r="J58" s="100"/>
      <c r="K58" s="100"/>
      <c r="L58" s="100"/>
      <c r="M58" s="100"/>
    </row>
    <row r="59" ht="12.75" customHeight="true" spans="1:13">
      <c r="A59" s="110" t="s">
        <v>992</v>
      </c>
      <c r="B59" s="110"/>
      <c r="C59" s="110"/>
      <c r="D59" s="110"/>
      <c r="E59" s="100"/>
      <c r="F59" s="100"/>
      <c r="G59" s="100"/>
      <c r="H59" s="100"/>
      <c r="I59" s="100"/>
      <c r="J59" s="100"/>
      <c r="K59" s="100"/>
      <c r="L59" s="100"/>
      <c r="M59" s="100"/>
    </row>
    <row r="60" ht="12.75" customHeight="true" spans="1:13">
      <c r="A60" s="100"/>
      <c r="B60" s="100"/>
      <c r="C60" s="100"/>
      <c r="D60" s="100"/>
      <c r="E60" s="100"/>
      <c r="F60" s="100"/>
      <c r="G60" s="100"/>
      <c r="H60" s="100"/>
      <c r="I60" s="100"/>
      <c r="J60" s="100"/>
      <c r="K60" s="100"/>
      <c r="L60" s="100"/>
      <c r="M60" s="100"/>
    </row>
    <row r="61" ht="12.75" customHeight="true" spans="1:15">
      <c r="A61" s="100">
        <v>2618</v>
      </c>
      <c r="B61" s="100">
        <v>2619</v>
      </c>
      <c r="C61" s="100">
        <v>2620</v>
      </c>
      <c r="D61" s="100">
        <v>2621</v>
      </c>
      <c r="E61" s="100">
        <v>2622</v>
      </c>
      <c r="F61" s="100">
        <v>2623</v>
      </c>
      <c r="G61" s="100">
        <v>2624</v>
      </c>
      <c r="H61" s="100">
        <v>2625</v>
      </c>
      <c r="I61" s="100">
        <v>2626</v>
      </c>
      <c r="J61" s="100">
        <v>2627</v>
      </c>
      <c r="K61" s="100">
        <v>2628</v>
      </c>
      <c r="L61" s="100">
        <v>2629</v>
      </c>
      <c r="M61" s="100">
        <v>2630</v>
      </c>
      <c r="N61" s="100">
        <v>2631</v>
      </c>
      <c r="O61" s="100">
        <v>2632</v>
      </c>
    </row>
    <row r="62" ht="12.75" customHeight="true" spans="1:17">
      <c r="A62" s="100">
        <v>2633</v>
      </c>
      <c r="B62" s="100">
        <v>2634</v>
      </c>
      <c r="C62" s="100">
        <v>2635</v>
      </c>
      <c r="D62" s="100">
        <v>2636</v>
      </c>
      <c r="E62" s="100">
        <v>2637</v>
      </c>
      <c r="F62" s="100">
        <v>2638</v>
      </c>
      <c r="G62" s="100">
        <v>2639</v>
      </c>
      <c r="H62" s="100">
        <v>2640</v>
      </c>
      <c r="I62" s="100">
        <v>2641</v>
      </c>
      <c r="J62" s="100">
        <v>2642</v>
      </c>
      <c r="K62" s="100">
        <v>2643</v>
      </c>
      <c r="L62" s="100">
        <v>2644</v>
      </c>
      <c r="M62" s="100">
        <v>2645</v>
      </c>
      <c r="N62" s="100">
        <v>2646</v>
      </c>
      <c r="O62" s="100">
        <v>2647</v>
      </c>
      <c r="P62"/>
      <c r="Q62"/>
    </row>
    <row r="63" ht="12.75" customHeight="true" spans="1:13">
      <c r="A63" s="100">
        <v>2648</v>
      </c>
      <c r="B63" s="100">
        <v>2649</v>
      </c>
      <c r="C63" s="100"/>
      <c r="D63" s="100"/>
      <c r="E63" s="100"/>
      <c r="F63" s="100"/>
      <c r="G63" s="100"/>
      <c r="H63" s="100"/>
      <c r="I63" s="100"/>
      <c r="J63" s="100"/>
      <c r="K63" s="100"/>
      <c r="L63" s="100"/>
      <c r="M63" s="100"/>
    </row>
    <row r="64" ht="12.75" customHeight="true" spans="1:13">
      <c r="A64" s="100"/>
      <c r="B64" s="100"/>
      <c r="C64" s="100"/>
      <c r="D64" s="100"/>
      <c r="E64" s="100"/>
      <c r="F64" s="100"/>
      <c r="G64" s="100"/>
      <c r="H64" s="100"/>
      <c r="I64" s="100"/>
      <c r="J64" s="100"/>
      <c r="K64" s="100"/>
      <c r="L64" s="100"/>
      <c r="M64" s="100"/>
    </row>
    <row r="65" ht="12.75" customHeight="true" spans="1:13">
      <c r="A65" s="110" t="s">
        <v>993</v>
      </c>
      <c r="B65" s="110"/>
      <c r="C65" s="110"/>
      <c r="D65" s="110"/>
      <c r="E65" s="100"/>
      <c r="F65" s="100"/>
      <c r="G65" s="100"/>
      <c r="H65" s="100"/>
      <c r="I65" s="100"/>
      <c r="J65" s="100"/>
      <c r="K65" s="100"/>
      <c r="L65" s="100"/>
      <c r="M65" s="100"/>
    </row>
    <row r="66" ht="12.75" customHeight="true" spans="1:13">
      <c r="A66" s="100"/>
      <c r="B66" s="100"/>
      <c r="C66" s="100"/>
      <c r="D66" s="100"/>
      <c r="E66" s="100"/>
      <c r="F66" s="100"/>
      <c r="G66" s="100"/>
      <c r="H66" s="100"/>
      <c r="I66" s="100"/>
      <c r="J66" s="100"/>
      <c r="K66" s="100"/>
      <c r="L66" s="100"/>
      <c r="M66" s="100"/>
    </row>
    <row r="67" ht="12.75" customHeight="true" spans="1:13">
      <c r="A67" s="100">
        <v>2650</v>
      </c>
      <c r="B67" s="100">
        <v>2651</v>
      </c>
      <c r="C67" s="100">
        <v>2652</v>
      </c>
      <c r="D67" s="100">
        <v>2653</v>
      </c>
      <c r="E67" s="100">
        <v>2654</v>
      </c>
      <c r="F67" s="100">
        <v>2655</v>
      </c>
      <c r="G67" s="100">
        <v>2656</v>
      </c>
      <c r="H67" s="100">
        <v>2657</v>
      </c>
      <c r="I67" s="100">
        <v>2658</v>
      </c>
      <c r="J67" s="100">
        <v>2659</v>
      </c>
      <c r="K67" s="100">
        <v>2660</v>
      </c>
      <c r="L67" s="100">
        <v>2661</v>
      </c>
      <c r="M67" s="100">
        <v>2662</v>
      </c>
    </row>
    <row r="68" ht="12.75" customHeight="true" spans="1:13">
      <c r="A68" s="100"/>
      <c r="B68" s="100"/>
      <c r="C68" s="100"/>
      <c r="D68" s="100"/>
      <c r="E68" s="100"/>
      <c r="F68" s="100"/>
      <c r="G68" s="100"/>
      <c r="H68" s="100"/>
      <c r="I68" s="100"/>
      <c r="J68" s="100"/>
      <c r="K68" s="100"/>
      <c r="L68" s="100"/>
      <c r="M68" s="100"/>
    </row>
    <row r="69" ht="12.75" customHeight="true" spans="1:13">
      <c r="A69" s="110" t="s">
        <v>994</v>
      </c>
      <c r="B69" s="110"/>
      <c r="C69" s="110"/>
      <c r="D69" s="110"/>
      <c r="E69" s="100"/>
      <c r="F69" s="100"/>
      <c r="G69" s="100"/>
      <c r="H69" s="100"/>
      <c r="I69" s="100"/>
      <c r="J69" s="100"/>
      <c r="K69" s="100"/>
      <c r="L69" s="100"/>
      <c r="M69" s="100"/>
    </row>
    <row r="70" ht="12.75" customHeight="true" spans="1:13">
      <c r="A70" s="100"/>
      <c r="B70" s="100"/>
      <c r="C70" s="100"/>
      <c r="D70" s="100"/>
      <c r="E70" s="100"/>
      <c r="F70" s="100"/>
      <c r="G70" s="100"/>
      <c r="H70" s="100"/>
      <c r="I70" s="100"/>
      <c r="J70" s="100"/>
      <c r="K70" s="100"/>
      <c r="L70" s="100"/>
      <c r="M70" s="100"/>
    </row>
    <row r="71" ht="12.75" customHeight="true" spans="1:15">
      <c r="A71" s="112">
        <v>2701</v>
      </c>
      <c r="B71" s="100">
        <v>2702</v>
      </c>
      <c r="C71" s="100">
        <v>2703</v>
      </c>
      <c r="D71" s="100">
        <v>2704</v>
      </c>
      <c r="E71" s="100">
        <v>2705</v>
      </c>
      <c r="F71" s="100">
        <v>2706</v>
      </c>
      <c r="G71" s="100">
        <v>2707</v>
      </c>
      <c r="H71" s="100">
        <v>2708</v>
      </c>
      <c r="I71" s="100">
        <v>2709</v>
      </c>
      <c r="J71" s="100">
        <v>2710</v>
      </c>
      <c r="K71" s="100">
        <v>2711</v>
      </c>
      <c r="L71" s="100">
        <v>2712</v>
      </c>
      <c r="M71" s="100">
        <v>2713</v>
      </c>
      <c r="N71" s="100">
        <v>2714</v>
      </c>
      <c r="O71" s="100">
        <v>2715</v>
      </c>
    </row>
    <row r="72" ht="12.75" customHeight="true" spans="1:17">
      <c r="A72" s="100">
        <v>2716</v>
      </c>
      <c r="B72" s="100">
        <v>2717</v>
      </c>
      <c r="C72" s="100">
        <v>2718</v>
      </c>
      <c r="D72" s="100">
        <v>2719</v>
      </c>
      <c r="E72" s="100">
        <v>2720</v>
      </c>
      <c r="F72" s="100">
        <v>2721</v>
      </c>
      <c r="G72" s="100">
        <v>2722</v>
      </c>
      <c r="H72" s="100">
        <v>2723</v>
      </c>
      <c r="I72" s="100">
        <v>2724</v>
      </c>
      <c r="J72" s="100">
        <v>2725</v>
      </c>
      <c r="K72" s="100">
        <v>2726</v>
      </c>
      <c r="L72" s="100">
        <v>2727</v>
      </c>
      <c r="M72" s="100">
        <v>2728</v>
      </c>
      <c r="N72" s="100">
        <v>2729</v>
      </c>
      <c r="O72" s="100">
        <v>2730</v>
      </c>
      <c r="P72"/>
      <c r="Q72"/>
    </row>
    <row r="73" ht="12.75" customHeight="true" spans="1:16">
      <c r="A73" s="100">
        <v>2731</v>
      </c>
      <c r="B73" s="100">
        <v>2732</v>
      </c>
      <c r="C73" s="100">
        <v>2733</v>
      </c>
      <c r="D73" s="100">
        <v>2734</v>
      </c>
      <c r="E73" s="100">
        <v>2735</v>
      </c>
      <c r="F73" s="100">
        <v>2736</v>
      </c>
      <c r="G73" s="100">
        <v>2737</v>
      </c>
      <c r="H73" s="100">
        <v>2738</v>
      </c>
      <c r="I73" s="100">
        <v>2739</v>
      </c>
      <c r="J73" s="100">
        <v>2740</v>
      </c>
      <c r="K73" s="100">
        <v>2741</v>
      </c>
      <c r="L73" s="100">
        <v>2742</v>
      </c>
      <c r="M73" s="100">
        <v>2743</v>
      </c>
      <c r="N73" s="100">
        <v>2744</v>
      </c>
      <c r="O73" s="100">
        <v>2745</v>
      </c>
      <c r="P73"/>
    </row>
    <row r="74" ht="12.75" customHeight="true" spans="1:15">
      <c r="A74" s="100">
        <v>2746</v>
      </c>
      <c r="B74" s="100">
        <v>2747</v>
      </c>
      <c r="C74" s="100">
        <v>2748</v>
      </c>
      <c r="D74" s="100">
        <v>2749</v>
      </c>
      <c r="E74" s="100">
        <v>2750</v>
      </c>
      <c r="F74" s="100"/>
      <c r="G74" s="100"/>
      <c r="L74"/>
      <c r="M74"/>
      <c r="N74"/>
      <c r="O74"/>
    </row>
    <row r="75" ht="12.75" customHeight="true" spans="1:13">
      <c r="A75" s="100"/>
      <c r="B75" s="100"/>
      <c r="C75" s="100"/>
      <c r="D75" s="100"/>
      <c r="E75" s="100"/>
      <c r="F75" s="100"/>
      <c r="G75" s="100"/>
      <c r="H75" s="100"/>
      <c r="I75" s="100"/>
      <c r="J75" s="100"/>
      <c r="K75" s="100"/>
      <c r="L75" s="100"/>
      <c r="M75" s="100"/>
    </row>
    <row r="76" ht="12.75" customHeight="true" spans="1:13">
      <c r="A76" s="110" t="s">
        <v>995</v>
      </c>
      <c r="B76" s="110"/>
      <c r="C76" s="110"/>
      <c r="D76" s="110"/>
      <c r="E76" s="100"/>
      <c r="F76" s="100"/>
      <c r="G76" s="100"/>
      <c r="H76" s="100"/>
      <c r="I76" s="100"/>
      <c r="J76" s="100"/>
      <c r="K76" s="100"/>
      <c r="L76" s="100"/>
      <c r="M76" s="100"/>
    </row>
    <row r="77" ht="12.75" customHeight="true" spans="1:13">
      <c r="A77" s="100"/>
      <c r="B77" s="100"/>
      <c r="C77" s="100"/>
      <c r="D77" s="100"/>
      <c r="E77" s="100"/>
      <c r="F77" s="100"/>
      <c r="G77" s="100"/>
      <c r="H77" s="100"/>
      <c r="I77" s="100"/>
      <c r="J77" s="100"/>
      <c r="K77" s="100"/>
      <c r="L77" s="100"/>
      <c r="M77" s="100"/>
    </row>
    <row r="78" ht="12.75" customHeight="true" spans="1:15">
      <c r="A78" s="114">
        <v>2751</v>
      </c>
      <c r="B78" s="114">
        <v>2752</v>
      </c>
      <c r="C78" s="114">
        <v>2753</v>
      </c>
      <c r="D78" s="112">
        <v>2754</v>
      </c>
      <c r="E78" s="114">
        <v>2755</v>
      </c>
      <c r="F78" s="114">
        <v>2756</v>
      </c>
      <c r="G78" s="112">
        <v>2757</v>
      </c>
      <c r="H78" s="112">
        <v>2758</v>
      </c>
      <c r="I78" s="112">
        <v>2759</v>
      </c>
      <c r="J78" s="112">
        <v>2760</v>
      </c>
      <c r="K78" s="112">
        <v>2761</v>
      </c>
      <c r="L78" s="112">
        <v>2762</v>
      </c>
      <c r="M78" s="113">
        <v>2763</v>
      </c>
      <c r="N78" s="112">
        <v>2764</v>
      </c>
      <c r="O78" s="113">
        <v>2765</v>
      </c>
    </row>
    <row r="79" ht="12.75" customHeight="true" spans="1:16">
      <c r="A79" s="113">
        <v>2766</v>
      </c>
      <c r="B79" s="113">
        <v>2767</v>
      </c>
      <c r="C79" s="113">
        <v>2768</v>
      </c>
      <c r="D79" s="113">
        <v>2769</v>
      </c>
      <c r="E79" s="113">
        <v>2770</v>
      </c>
      <c r="F79" s="113">
        <v>2771</v>
      </c>
      <c r="G79" s="113">
        <v>2772</v>
      </c>
      <c r="H79" s="113">
        <v>2773</v>
      </c>
      <c r="I79" s="113">
        <v>2774</v>
      </c>
      <c r="J79" s="113">
        <v>2775</v>
      </c>
      <c r="K79" s="113">
        <v>2776</v>
      </c>
      <c r="L79" s="113">
        <v>2777</v>
      </c>
      <c r="M79" s="113">
        <v>2778</v>
      </c>
      <c r="N79" s="113">
        <v>2779</v>
      </c>
      <c r="O79" s="113">
        <v>2780</v>
      </c>
      <c r="P79"/>
    </row>
    <row r="80" ht="12.75" customHeight="true" spans="1:16">
      <c r="A80" s="113">
        <v>2781</v>
      </c>
      <c r="B80" s="113">
        <v>2782</v>
      </c>
      <c r="C80" s="113">
        <v>2783</v>
      </c>
      <c r="D80" s="113">
        <v>2784</v>
      </c>
      <c r="E80" s="113">
        <v>2785</v>
      </c>
      <c r="F80" s="113">
        <v>2786</v>
      </c>
      <c r="G80" s="113">
        <v>2787</v>
      </c>
      <c r="H80" s="113">
        <v>2788</v>
      </c>
      <c r="J80"/>
      <c r="K80"/>
      <c r="L80"/>
      <c r="M80"/>
      <c r="N80"/>
      <c r="O80"/>
      <c r="P80"/>
    </row>
    <row r="81" ht="12.75" customHeight="true" spans="1:13">
      <c r="A81" s="100"/>
      <c r="B81" s="100"/>
      <c r="C81" s="100"/>
      <c r="D81" s="100"/>
      <c r="E81" s="100"/>
      <c r="F81" s="100"/>
      <c r="G81" s="100"/>
      <c r="H81" s="100"/>
      <c r="I81" s="100"/>
      <c r="J81" s="100"/>
      <c r="K81" s="100"/>
      <c r="L81" s="100"/>
      <c r="M81" s="100"/>
    </row>
    <row r="82" ht="12.75" customHeight="true" spans="1:19">
      <c r="A82" s="110" t="s">
        <v>996</v>
      </c>
      <c r="B82" s="110"/>
      <c r="C82" s="110"/>
      <c r="D82" s="110"/>
      <c r="E82" s="100"/>
      <c r="F82" s="100"/>
      <c r="G82" s="100"/>
      <c r="H82" s="100"/>
      <c r="I82" s="100"/>
      <c r="J82" s="100"/>
      <c r="K82" s="100"/>
      <c r="L82" s="100"/>
      <c r="M82" s="100"/>
      <c r="N82" s="118"/>
      <c r="O82" s="118"/>
      <c r="P82" s="119"/>
      <c r="Q82" s="119"/>
      <c r="R82" s="118"/>
      <c r="S82" s="118"/>
    </row>
    <row r="83" ht="12.75" customHeight="true" spans="1:19">
      <c r="A83" s="100"/>
      <c r="B83" s="100"/>
      <c r="C83" s="100"/>
      <c r="D83" s="100"/>
      <c r="E83" s="100"/>
      <c r="F83" s="100"/>
      <c r="G83" s="100"/>
      <c r="H83" s="100"/>
      <c r="I83" s="100"/>
      <c r="J83" s="100"/>
      <c r="K83" s="100"/>
      <c r="L83" s="100"/>
      <c r="M83" s="100"/>
      <c r="N83" s="120"/>
      <c r="O83" s="120"/>
      <c r="P83" s="118"/>
      <c r="Q83" s="118"/>
      <c r="R83" s="118"/>
      <c r="S83" s="118"/>
    </row>
    <row r="84" ht="12.75" customHeight="true" spans="1:19">
      <c r="A84" s="103">
        <v>2936</v>
      </c>
      <c r="B84" s="103">
        <v>2937</v>
      </c>
      <c r="C84" s="103">
        <v>2938</v>
      </c>
      <c r="D84" s="103">
        <v>2939</v>
      </c>
      <c r="E84" s="104">
        <v>2940</v>
      </c>
      <c r="F84" s="103">
        <v>2941</v>
      </c>
      <c r="G84" s="103">
        <v>2942</v>
      </c>
      <c r="H84" s="103">
        <v>2943</v>
      </c>
      <c r="I84" s="100">
        <v>2944</v>
      </c>
      <c r="J84" s="103">
        <v>2945</v>
      </c>
      <c r="K84" s="103">
        <v>2946</v>
      </c>
      <c r="L84" s="103">
        <v>2947</v>
      </c>
      <c r="M84" s="103">
        <v>2948</v>
      </c>
      <c r="N84" s="104">
        <v>2949</v>
      </c>
      <c r="O84" s="100">
        <v>2950</v>
      </c>
      <c r="P84" s="118"/>
      <c r="Q84" s="118"/>
      <c r="R84" s="121"/>
      <c r="S84" s="121"/>
    </row>
    <row r="85" ht="12.75" customHeight="true" spans="1:20">
      <c r="A85" s="100">
        <v>2951</v>
      </c>
      <c r="B85" s="103">
        <v>2952</v>
      </c>
      <c r="C85" s="103">
        <v>2953</v>
      </c>
      <c r="D85" s="103">
        <v>2954</v>
      </c>
      <c r="E85" s="103">
        <v>2955</v>
      </c>
      <c r="F85" s="103">
        <v>2956</v>
      </c>
      <c r="G85" s="103">
        <v>2957</v>
      </c>
      <c r="H85" s="103">
        <v>2958</v>
      </c>
      <c r="I85" s="103">
        <v>2959</v>
      </c>
      <c r="J85" s="100">
        <v>2960</v>
      </c>
      <c r="K85" s="103">
        <v>2961</v>
      </c>
      <c r="L85" s="100">
        <v>2962</v>
      </c>
      <c r="M85" s="103">
        <v>2963</v>
      </c>
      <c r="N85" s="100">
        <v>2964</v>
      </c>
      <c r="O85" s="103">
        <v>2965</v>
      </c>
      <c r="P85" s="121"/>
      <c r="Q85" s="121"/>
      <c r="R85"/>
      <c r="S85"/>
      <c r="T85"/>
    </row>
    <row r="86" ht="12.75" customHeight="true" spans="1:20">
      <c r="A86" s="100">
        <v>2966</v>
      </c>
      <c r="B86" s="103">
        <v>2967</v>
      </c>
      <c r="C86" s="100">
        <v>2968</v>
      </c>
      <c r="D86" s="103">
        <v>2969</v>
      </c>
      <c r="E86" s="104">
        <v>2970</v>
      </c>
      <c r="F86" s="103">
        <v>2971</v>
      </c>
      <c r="G86" s="103">
        <v>2972</v>
      </c>
      <c r="H86" s="103">
        <v>2973</v>
      </c>
      <c r="I86" s="100">
        <v>2974</v>
      </c>
      <c r="J86" s="100">
        <v>2975</v>
      </c>
      <c r="K86" s="100">
        <v>2976</v>
      </c>
      <c r="L86" s="100">
        <v>2977</v>
      </c>
      <c r="M86" s="100">
        <v>2978</v>
      </c>
      <c r="N86" s="100">
        <v>2979</v>
      </c>
      <c r="O86" s="100">
        <v>2980</v>
      </c>
      <c r="P86"/>
      <c r="Q86"/>
      <c r="R86"/>
      <c r="S86"/>
      <c r="T86"/>
    </row>
    <row r="87" ht="12.75" customHeight="true" spans="1:13">
      <c r="A87" s="100"/>
      <c r="B87" s="100"/>
      <c r="C87" s="100"/>
      <c r="D87" s="100"/>
      <c r="E87" s="100"/>
      <c r="F87" s="100"/>
      <c r="G87" s="100"/>
      <c r="H87" s="100"/>
      <c r="I87" s="100"/>
      <c r="J87" s="100"/>
      <c r="K87" s="100"/>
      <c r="L87" s="100"/>
      <c r="M87" s="100"/>
    </row>
    <row r="88" ht="12.75" customHeight="true" spans="1:18">
      <c r="A88" s="110" t="s">
        <v>997</v>
      </c>
      <c r="B88" s="110"/>
      <c r="C88" s="110"/>
      <c r="D88" s="110"/>
      <c r="E88" s="100"/>
      <c r="F88" s="100"/>
      <c r="G88" s="100"/>
      <c r="H88" s="100"/>
      <c r="I88" s="100"/>
      <c r="J88" s="100"/>
      <c r="K88" s="100"/>
      <c r="L88" s="100"/>
      <c r="M88" s="100"/>
      <c r="R88" s="122"/>
    </row>
    <row r="89" ht="12.75" customHeight="true" spans="1:13">
      <c r="A89" s="100"/>
      <c r="B89" s="100"/>
      <c r="C89" s="100"/>
      <c r="D89" s="100"/>
      <c r="E89" s="100"/>
      <c r="F89" s="100"/>
      <c r="G89" s="100"/>
      <c r="H89" s="100"/>
      <c r="I89" s="100"/>
      <c r="J89" s="100"/>
      <c r="K89" s="100"/>
      <c r="L89" s="100"/>
      <c r="M89" s="100"/>
    </row>
    <row r="90" ht="12.75" customHeight="true" spans="1:15">
      <c r="A90" s="103">
        <v>2981</v>
      </c>
      <c r="B90" s="103">
        <v>2982</v>
      </c>
      <c r="C90" s="103">
        <v>2983</v>
      </c>
      <c r="D90" s="103">
        <v>2984</v>
      </c>
      <c r="E90" s="103">
        <v>2985</v>
      </c>
      <c r="F90" s="103">
        <v>2986</v>
      </c>
      <c r="G90" s="103">
        <v>2987</v>
      </c>
      <c r="H90" s="103">
        <v>2988</v>
      </c>
      <c r="I90" s="103">
        <v>2989</v>
      </c>
      <c r="J90" s="100">
        <v>2990</v>
      </c>
      <c r="K90" s="103">
        <v>2991</v>
      </c>
      <c r="L90" s="100">
        <v>2992</v>
      </c>
      <c r="M90" s="100">
        <v>2993</v>
      </c>
      <c r="N90" s="100">
        <v>2994</v>
      </c>
      <c r="O90" s="100">
        <v>2995</v>
      </c>
    </row>
    <row r="91" ht="12.75" customHeight="true" spans="1:13">
      <c r="A91" s="100"/>
      <c r="B91" s="100"/>
      <c r="C91" s="100"/>
      <c r="D91" s="100"/>
      <c r="E91" s="100"/>
      <c r="F91" s="100"/>
      <c r="G91" s="100"/>
      <c r="H91" s="100"/>
      <c r="I91" s="100"/>
      <c r="J91" s="100"/>
      <c r="K91" s="100"/>
      <c r="L91" s="100"/>
      <c r="M91" s="100"/>
    </row>
    <row r="92" ht="12.75" customHeight="true" spans="1:13">
      <c r="A92" s="110" t="s">
        <v>998</v>
      </c>
      <c r="B92" s="110"/>
      <c r="C92" s="110"/>
      <c r="D92" s="110"/>
      <c r="E92" s="100"/>
      <c r="F92" s="100"/>
      <c r="G92" s="100"/>
      <c r="H92" s="100"/>
      <c r="I92" s="100"/>
      <c r="J92" s="100"/>
      <c r="K92" s="100"/>
      <c r="L92" s="100"/>
      <c r="M92" s="100"/>
    </row>
    <row r="93" ht="12.75" customHeight="true" spans="1:13">
      <c r="A93" s="100"/>
      <c r="B93" s="100"/>
      <c r="C93" s="100"/>
      <c r="D93" s="100"/>
      <c r="E93" s="100"/>
      <c r="F93" s="100"/>
      <c r="G93" s="100"/>
      <c r="H93" s="100"/>
      <c r="I93" s="100"/>
      <c r="J93" s="100"/>
      <c r="K93" s="100"/>
      <c r="L93" s="100"/>
      <c r="M93" s="100"/>
    </row>
    <row r="94" ht="12.75" customHeight="true" spans="1:15">
      <c r="A94" s="112">
        <v>3001</v>
      </c>
      <c r="B94" s="114">
        <v>3002</v>
      </c>
      <c r="C94" s="112">
        <v>3003</v>
      </c>
      <c r="D94" s="114">
        <v>3004</v>
      </c>
      <c r="E94" s="114">
        <v>3005</v>
      </c>
      <c r="F94" s="114">
        <v>3006</v>
      </c>
      <c r="G94" s="112">
        <v>3007</v>
      </c>
      <c r="H94" s="114">
        <v>3008</v>
      </c>
      <c r="I94" s="112">
        <v>3009</v>
      </c>
      <c r="J94" s="112">
        <v>3010</v>
      </c>
      <c r="K94" s="114">
        <v>3011</v>
      </c>
      <c r="L94" s="112">
        <v>3012</v>
      </c>
      <c r="M94" s="112">
        <v>3013</v>
      </c>
      <c r="N94" s="112">
        <v>3014</v>
      </c>
      <c r="O94" s="112">
        <v>3015</v>
      </c>
    </row>
    <row r="95" ht="12.75" customHeight="true" spans="1:19">
      <c r="A95" s="113">
        <v>3016</v>
      </c>
      <c r="B95" s="113">
        <v>3017</v>
      </c>
      <c r="C95" s="113">
        <v>3018</v>
      </c>
      <c r="D95" s="113">
        <v>3019</v>
      </c>
      <c r="E95" s="113">
        <v>3020</v>
      </c>
      <c r="F95" s="113">
        <v>3021</v>
      </c>
      <c r="G95" s="113">
        <v>3022</v>
      </c>
      <c r="H95" s="113">
        <v>3023</v>
      </c>
      <c r="I95" s="113">
        <v>3024</v>
      </c>
      <c r="J95" s="113">
        <v>3025</v>
      </c>
      <c r="K95" s="113">
        <v>3026</v>
      </c>
      <c r="L95" s="113">
        <v>3027</v>
      </c>
      <c r="M95" s="113">
        <v>3028</v>
      </c>
      <c r="N95" s="113">
        <v>3029</v>
      </c>
      <c r="O95" s="113">
        <v>3030</v>
      </c>
      <c r="P95"/>
      <c r="Q95"/>
      <c r="R95"/>
      <c r="S95"/>
    </row>
    <row r="96" ht="12.75" customHeight="true" spans="1:20">
      <c r="A96" s="113">
        <v>3031</v>
      </c>
      <c r="B96" s="113">
        <v>3032</v>
      </c>
      <c r="C96" s="113">
        <v>3033</v>
      </c>
      <c r="D96" s="113">
        <v>3034</v>
      </c>
      <c r="E96" s="113">
        <v>3035</v>
      </c>
      <c r="F96" s="113">
        <v>3036</v>
      </c>
      <c r="G96" s="113">
        <v>3037</v>
      </c>
      <c r="H96" s="113">
        <v>3038</v>
      </c>
      <c r="I96" s="113">
        <v>3039</v>
      </c>
      <c r="J96" s="113">
        <v>3040</v>
      </c>
      <c r="K96" s="113">
        <v>3041</v>
      </c>
      <c r="L96" s="113">
        <v>3042</v>
      </c>
      <c r="M96" s="113">
        <v>3043</v>
      </c>
      <c r="N96" s="113">
        <v>3044</v>
      </c>
      <c r="O96" s="113">
        <v>3045</v>
      </c>
      <c r="P96"/>
      <c r="Q96"/>
      <c r="R96"/>
      <c r="S96"/>
      <c r="T96"/>
    </row>
    <row r="97" ht="12.75" customHeight="true" spans="1:5">
      <c r="A97" s="113">
        <v>3046</v>
      </c>
      <c r="B97" s="113">
        <v>3047</v>
      </c>
      <c r="C97" s="113">
        <v>3048</v>
      </c>
      <c r="D97" s="113">
        <v>3049</v>
      </c>
      <c r="E97" s="113">
        <v>3050</v>
      </c>
    </row>
    <row r="98" ht="12.75" customHeight="true" spans="1:13">
      <c r="A98" s="100"/>
      <c r="B98" s="100"/>
      <c r="C98" s="100"/>
      <c r="D98" s="100"/>
      <c r="E98" s="100"/>
      <c r="F98" s="100"/>
      <c r="G98" s="100"/>
      <c r="H98" s="100"/>
      <c r="I98" s="100"/>
      <c r="J98" s="100"/>
      <c r="K98" s="100"/>
      <c r="L98" s="100"/>
      <c r="M98" s="100"/>
    </row>
    <row r="99" ht="12.75" customHeight="true" spans="1:13">
      <c r="A99" s="107" t="s">
        <v>999</v>
      </c>
      <c r="B99" s="107"/>
      <c r="C99" s="107"/>
      <c r="D99" s="107"/>
      <c r="E99" s="107"/>
      <c r="F99" s="100"/>
      <c r="G99" s="100"/>
      <c r="H99" s="100"/>
      <c r="I99" s="100"/>
      <c r="J99" s="100"/>
      <c r="K99" s="100"/>
      <c r="L99" s="100"/>
      <c r="M99" s="100"/>
    </row>
    <row r="100" ht="12.75" customHeight="true" spans="1:13">
      <c r="A100" s="100"/>
      <c r="B100" s="100"/>
      <c r="C100" s="100"/>
      <c r="D100" s="100"/>
      <c r="E100" s="100"/>
      <c r="F100" s="100"/>
      <c r="G100" s="100"/>
      <c r="H100" s="100"/>
      <c r="I100" s="100"/>
      <c r="J100" s="100"/>
      <c r="K100" s="100"/>
      <c r="L100" s="100"/>
      <c r="M100" s="100"/>
    </row>
    <row r="101" ht="12.75" customHeight="true" spans="1:15">
      <c r="A101" s="100">
        <v>4011</v>
      </c>
      <c r="B101" s="100">
        <v>4012</v>
      </c>
      <c r="C101" s="100">
        <v>4013</v>
      </c>
      <c r="D101" s="100">
        <v>4014</v>
      </c>
      <c r="E101" s="100">
        <v>4015</v>
      </c>
      <c r="F101" s="100">
        <v>4016</v>
      </c>
      <c r="G101" s="100">
        <v>4017</v>
      </c>
      <c r="H101" s="100">
        <v>4018</v>
      </c>
      <c r="I101" s="100">
        <v>4019</v>
      </c>
      <c r="J101" s="100">
        <v>4020</v>
      </c>
      <c r="K101" s="103">
        <v>4021</v>
      </c>
      <c r="L101" s="100">
        <v>4022</v>
      </c>
      <c r="M101" s="100">
        <v>4023</v>
      </c>
      <c r="N101" s="100">
        <v>4024</v>
      </c>
      <c r="O101" s="100">
        <v>4025</v>
      </c>
    </row>
    <row r="102" ht="12.75" customHeight="true" spans="1:19">
      <c r="A102" s="100">
        <v>4026</v>
      </c>
      <c r="B102" s="100">
        <v>4027</v>
      </c>
      <c r="C102" s="100">
        <v>4028</v>
      </c>
      <c r="D102" s="100">
        <v>4029</v>
      </c>
      <c r="E102" s="100">
        <v>4030</v>
      </c>
      <c r="F102" s="100">
        <v>4031</v>
      </c>
      <c r="G102" s="100">
        <v>4032</v>
      </c>
      <c r="H102" s="100">
        <v>4033</v>
      </c>
      <c r="I102" s="100">
        <v>4034</v>
      </c>
      <c r="J102" s="100">
        <v>4035</v>
      </c>
      <c r="K102" s="100">
        <v>4036</v>
      </c>
      <c r="L102" s="100">
        <v>4037</v>
      </c>
      <c r="M102" s="100">
        <v>4038</v>
      </c>
      <c r="N102" s="100">
        <v>4039</v>
      </c>
      <c r="O102" s="100">
        <v>4040</v>
      </c>
      <c r="P102"/>
      <c r="Q102"/>
      <c r="R102"/>
      <c r="S102"/>
    </row>
    <row r="103" ht="12.75" customHeight="true" spans="1:18">
      <c r="A103" s="100">
        <v>4041</v>
      </c>
      <c r="B103" s="100">
        <v>4042</v>
      </c>
      <c r="C103" s="100">
        <v>4043</v>
      </c>
      <c r="D103" s="100">
        <v>4044</v>
      </c>
      <c r="E103" s="100">
        <v>4045</v>
      </c>
      <c r="F103" s="100">
        <v>4046</v>
      </c>
      <c r="G103" s="100">
        <v>4047</v>
      </c>
      <c r="H103" s="100">
        <v>4048</v>
      </c>
      <c r="I103" s="100">
        <v>4049</v>
      </c>
      <c r="J103" s="100">
        <v>4050</v>
      </c>
      <c r="N103"/>
      <c r="O103"/>
      <c r="P103"/>
      <c r="Q103"/>
      <c r="R103"/>
    </row>
    <row r="104" ht="12.75" customHeight="true" spans="1:13">
      <c r="A104" s="100"/>
      <c r="B104" s="100"/>
      <c r="C104" s="100"/>
      <c r="D104" s="100"/>
      <c r="E104" s="100"/>
      <c r="F104" s="100"/>
      <c r="G104" s="100"/>
      <c r="H104" s="100"/>
      <c r="I104" s="100"/>
      <c r="J104" s="100"/>
      <c r="K104" s="100"/>
      <c r="L104" s="100"/>
      <c r="M104" s="100"/>
    </row>
    <row r="105" ht="12.75" customHeight="true" spans="1:13">
      <c r="A105" s="107" t="s">
        <v>1000</v>
      </c>
      <c r="B105" s="107"/>
      <c r="C105" s="107"/>
      <c r="D105" s="107"/>
      <c r="E105" s="107"/>
      <c r="M105" s="100"/>
    </row>
    <row r="106" ht="12.75" customHeight="true" spans="1:13">
      <c r="A106" s="100"/>
      <c r="B106" s="100"/>
      <c r="C106" s="100"/>
      <c r="D106" s="100"/>
      <c r="E106" s="100"/>
      <c r="F106" s="100"/>
      <c r="G106" s="100"/>
      <c r="H106" s="100"/>
      <c r="I106" s="100"/>
      <c r="J106" s="100"/>
      <c r="K106" s="100"/>
      <c r="L106" s="100"/>
      <c r="M106" s="100"/>
    </row>
    <row r="107" ht="12.75" customHeight="true" spans="1:15">
      <c r="A107" s="103">
        <v>4051</v>
      </c>
      <c r="B107" s="100">
        <v>4052</v>
      </c>
      <c r="C107" s="100">
        <v>4053</v>
      </c>
      <c r="D107" s="100">
        <v>4054</v>
      </c>
      <c r="E107" s="100">
        <v>4055</v>
      </c>
      <c r="F107" s="100">
        <v>4056</v>
      </c>
      <c r="G107" s="100">
        <v>4057</v>
      </c>
      <c r="H107" s="100">
        <v>4058</v>
      </c>
      <c r="I107" s="100">
        <v>4059</v>
      </c>
      <c r="J107" s="100">
        <v>4060</v>
      </c>
      <c r="K107" s="100">
        <v>4061</v>
      </c>
      <c r="L107" s="100">
        <v>4062</v>
      </c>
      <c r="M107" s="100">
        <v>4063</v>
      </c>
      <c r="N107" s="100">
        <v>4064</v>
      </c>
      <c r="O107" s="100">
        <v>4065</v>
      </c>
    </row>
    <row r="108" ht="12.75" customHeight="true" spans="1:18">
      <c r="A108" s="100">
        <v>4066</v>
      </c>
      <c r="B108" s="100">
        <v>4067</v>
      </c>
      <c r="C108" s="100">
        <v>4068</v>
      </c>
      <c r="D108" s="100">
        <v>4069</v>
      </c>
      <c r="E108" s="100">
        <v>4070</v>
      </c>
      <c r="F108" s="100">
        <v>4071</v>
      </c>
      <c r="G108" s="100">
        <v>4072</v>
      </c>
      <c r="H108" s="100">
        <v>4073</v>
      </c>
      <c r="I108" s="100">
        <v>4074</v>
      </c>
      <c r="J108" s="100">
        <v>4075</v>
      </c>
      <c r="K108" s="100">
        <v>4076</v>
      </c>
      <c r="L108" s="100">
        <v>4077</v>
      </c>
      <c r="M108" s="100">
        <v>4078</v>
      </c>
      <c r="N108" s="100">
        <v>4079</v>
      </c>
      <c r="O108" s="100">
        <v>4080</v>
      </c>
      <c r="P108"/>
      <c r="Q108"/>
      <c r="R108"/>
    </row>
    <row r="109" ht="12.75" customHeight="true" spans="1:18">
      <c r="A109" s="100">
        <v>4081</v>
      </c>
      <c r="B109" s="100">
        <v>4082</v>
      </c>
      <c r="C109" s="100">
        <v>4083</v>
      </c>
      <c r="D109" s="100">
        <v>4084</v>
      </c>
      <c r="E109" s="100">
        <v>4085</v>
      </c>
      <c r="F109" s="100">
        <v>4086</v>
      </c>
      <c r="G109" s="106">
        <v>4087</v>
      </c>
      <c r="H109" s="100">
        <v>4088</v>
      </c>
      <c r="I109" s="100">
        <v>4089</v>
      </c>
      <c r="J109" s="100">
        <v>4090</v>
      </c>
      <c r="K109" s="100">
        <v>4091</v>
      </c>
      <c r="L109" s="100">
        <v>4092</v>
      </c>
      <c r="M109" s="100">
        <v>4093</v>
      </c>
      <c r="N109" s="100">
        <v>4094</v>
      </c>
      <c r="O109" s="100">
        <v>4095</v>
      </c>
      <c r="P109"/>
      <c r="Q109"/>
      <c r="R109"/>
    </row>
    <row r="110" ht="12.75" customHeight="true" spans="1:16">
      <c r="A110" s="100">
        <v>4096</v>
      </c>
      <c r="B110" s="100">
        <v>4097</v>
      </c>
      <c r="C110" s="100"/>
      <c r="D110" s="100"/>
      <c r="E110" s="100"/>
      <c r="F110" s="100"/>
      <c r="G110" s="100"/>
      <c r="L110"/>
      <c r="M110"/>
      <c r="N110"/>
      <c r="O110"/>
      <c r="P110"/>
    </row>
    <row r="111" ht="12.75" customHeight="true" spans="1:13">
      <c r="A111" s="100"/>
      <c r="B111" s="100"/>
      <c r="C111" s="100"/>
      <c r="D111" s="100"/>
      <c r="E111" s="100"/>
      <c r="F111" s="100"/>
      <c r="G111" s="100"/>
      <c r="H111" s="100"/>
      <c r="I111" s="100"/>
      <c r="J111" s="100"/>
      <c r="K111" s="100"/>
      <c r="L111" s="100"/>
      <c r="M111" s="100"/>
    </row>
    <row r="112" ht="12.75" customHeight="true" spans="1:13">
      <c r="A112" s="107" t="s">
        <v>1001</v>
      </c>
      <c r="B112" s="107"/>
      <c r="C112" s="107"/>
      <c r="D112" s="107"/>
      <c r="E112" s="107"/>
      <c r="F112" s="100"/>
      <c r="G112" s="100"/>
      <c r="H112" s="100"/>
      <c r="I112" s="100"/>
      <c r="J112" s="100"/>
      <c r="K112" s="100"/>
      <c r="L112" s="100"/>
      <c r="M112" s="100"/>
    </row>
    <row r="113" ht="12.75" customHeight="true" spans="1:13">
      <c r="A113" s="100"/>
      <c r="B113" s="100"/>
      <c r="C113" s="100"/>
      <c r="D113" s="100"/>
      <c r="E113" s="100"/>
      <c r="F113" s="100"/>
      <c r="G113" s="100"/>
      <c r="H113" s="100"/>
      <c r="I113" s="100"/>
      <c r="J113" s="100"/>
      <c r="K113" s="100"/>
      <c r="L113" s="100"/>
      <c r="M113" s="100"/>
    </row>
    <row r="114" ht="12.75" customHeight="true" spans="1:15">
      <c r="A114" s="100">
        <v>4201</v>
      </c>
      <c r="B114" s="100">
        <v>4202</v>
      </c>
      <c r="C114" s="100">
        <v>4203</v>
      </c>
      <c r="D114" s="100">
        <v>4204</v>
      </c>
      <c r="E114" s="100">
        <v>4205</v>
      </c>
      <c r="F114" s="100">
        <v>4206</v>
      </c>
      <c r="G114" s="100">
        <v>4207</v>
      </c>
      <c r="H114" s="100">
        <v>4208</v>
      </c>
      <c r="I114" s="100">
        <v>4209</v>
      </c>
      <c r="J114" s="100">
        <v>4210</v>
      </c>
      <c r="K114" s="100">
        <v>4211</v>
      </c>
      <c r="L114" s="100">
        <v>4212</v>
      </c>
      <c r="M114" s="100">
        <v>4213</v>
      </c>
      <c r="N114" s="100">
        <v>4214</v>
      </c>
      <c r="O114" s="100">
        <v>4215</v>
      </c>
    </row>
    <row r="115" ht="12.75" customHeight="true" spans="1:17">
      <c r="A115" s="100">
        <v>4216</v>
      </c>
      <c r="B115" s="100">
        <v>4217</v>
      </c>
      <c r="C115" s="100">
        <v>4218</v>
      </c>
      <c r="D115" s="100">
        <v>4219</v>
      </c>
      <c r="E115" s="100">
        <v>4220</v>
      </c>
      <c r="F115" s="100">
        <v>4221</v>
      </c>
      <c r="G115" s="100">
        <v>4222</v>
      </c>
      <c r="H115" s="100">
        <v>4223</v>
      </c>
      <c r="I115" s="100">
        <v>4224</v>
      </c>
      <c r="J115" s="100">
        <v>4225</v>
      </c>
      <c r="K115" s="100">
        <v>4226</v>
      </c>
      <c r="L115" s="100">
        <v>4227</v>
      </c>
      <c r="M115" s="100">
        <v>4228</v>
      </c>
      <c r="N115" s="100">
        <v>4229</v>
      </c>
      <c r="O115" s="100">
        <v>4230</v>
      </c>
      <c r="P115"/>
      <c r="Q115"/>
    </row>
    <row r="116" ht="12.75" customHeight="true" spans="1:13">
      <c r="A116" s="100"/>
      <c r="B116" s="100"/>
      <c r="C116" s="100"/>
      <c r="D116" s="100"/>
      <c r="E116" s="100"/>
      <c r="F116" s="100"/>
      <c r="G116" s="100"/>
      <c r="H116" s="100"/>
      <c r="I116" s="100"/>
      <c r="J116" s="100"/>
      <c r="K116" s="100"/>
      <c r="L116" s="100"/>
      <c r="M116" s="100"/>
    </row>
    <row r="117" ht="12.75" customHeight="true" spans="1:13">
      <c r="A117" s="107" t="s">
        <v>1002</v>
      </c>
      <c r="B117" s="107"/>
      <c r="C117" s="107"/>
      <c r="D117" s="107"/>
      <c r="E117" s="107"/>
      <c r="F117" s="100"/>
      <c r="G117" s="100"/>
      <c r="H117" s="100"/>
      <c r="I117" s="100"/>
      <c r="J117" s="100"/>
      <c r="K117" s="100"/>
      <c r="L117" s="100"/>
      <c r="M117" s="100"/>
    </row>
    <row r="118" ht="12.75" customHeight="true" spans="1:13">
      <c r="A118" s="100"/>
      <c r="B118" s="100"/>
      <c r="C118" s="100"/>
      <c r="D118" s="100"/>
      <c r="E118" s="100"/>
      <c r="F118" s="100"/>
      <c r="G118" s="100"/>
      <c r="H118" s="100"/>
      <c r="I118" s="100"/>
      <c r="J118" s="100"/>
      <c r="K118" s="100"/>
      <c r="L118" s="100"/>
      <c r="M118" s="100"/>
    </row>
    <row r="119" ht="12.75" customHeight="true" spans="1:15">
      <c r="A119" s="100">
        <v>4231</v>
      </c>
      <c r="B119" s="100">
        <v>4232</v>
      </c>
      <c r="C119" s="100">
        <v>4233</v>
      </c>
      <c r="D119" s="100">
        <v>4234</v>
      </c>
      <c r="E119" s="100">
        <v>4235</v>
      </c>
      <c r="F119" s="100">
        <v>4236</v>
      </c>
      <c r="G119" s="100">
        <v>4237</v>
      </c>
      <c r="H119" s="100">
        <v>4238</v>
      </c>
      <c r="I119" s="100">
        <v>4239</v>
      </c>
      <c r="J119" s="100">
        <v>4240</v>
      </c>
      <c r="K119" s="100">
        <v>4241</v>
      </c>
      <c r="L119" s="100">
        <v>4242</v>
      </c>
      <c r="M119" s="100">
        <v>4243</v>
      </c>
      <c r="N119" s="100">
        <v>4244</v>
      </c>
      <c r="O119" s="100">
        <v>4245</v>
      </c>
    </row>
    <row r="120" ht="12.75" customHeight="true" spans="1:21">
      <c r="A120" s="100">
        <v>4246</v>
      </c>
      <c r="B120" s="100">
        <v>4247</v>
      </c>
      <c r="C120" s="100">
        <v>4248</v>
      </c>
      <c r="D120" s="100">
        <v>4249</v>
      </c>
      <c r="E120" s="100">
        <v>4250</v>
      </c>
      <c r="G120" s="100"/>
      <c r="H120" s="100"/>
      <c r="I120" s="100"/>
      <c r="J120" s="100"/>
      <c r="K120" s="100"/>
      <c r="M120" s="100"/>
      <c r="Q120" s="123"/>
      <c r="R120" s="123"/>
      <c r="S120" s="123"/>
      <c r="T120" s="123"/>
      <c r="U120" s="123"/>
    </row>
    <row r="121" ht="12.75" customHeight="true" spans="1:21">
      <c r="A121" s="100"/>
      <c r="B121" s="100"/>
      <c r="C121" s="100"/>
      <c r="D121" s="100"/>
      <c r="E121" s="100"/>
      <c r="F121" s="100"/>
      <c r="G121" s="100"/>
      <c r="H121" s="100"/>
      <c r="I121" s="100"/>
      <c r="J121" s="100"/>
      <c r="K121" s="100"/>
      <c r="L121" s="100"/>
      <c r="M121" s="100"/>
      <c r="Q121" s="123"/>
      <c r="R121" s="123"/>
      <c r="S121" s="123"/>
      <c r="T121" s="123"/>
      <c r="U121" s="123"/>
    </row>
    <row r="122" ht="12.75" customHeight="true" spans="1:21">
      <c r="A122" s="107" t="s">
        <v>1003</v>
      </c>
      <c r="B122" s="107"/>
      <c r="C122" s="107"/>
      <c r="D122" s="107"/>
      <c r="E122" s="107"/>
      <c r="F122" s="100"/>
      <c r="G122" s="100"/>
      <c r="H122" s="100"/>
      <c r="I122" s="100"/>
      <c r="J122" s="100"/>
      <c r="K122" s="100"/>
      <c r="L122" s="100"/>
      <c r="M122" s="100"/>
      <c r="Q122" s="123"/>
      <c r="R122" s="123"/>
      <c r="S122" s="123"/>
      <c r="T122" s="123"/>
      <c r="U122" s="123"/>
    </row>
    <row r="123" ht="12.75" customHeight="true" spans="1:21">
      <c r="A123" s="100"/>
      <c r="B123" s="100"/>
      <c r="C123" s="100"/>
      <c r="D123" s="100"/>
      <c r="E123" s="100"/>
      <c r="F123" s="100"/>
      <c r="G123" s="100"/>
      <c r="H123" s="100"/>
      <c r="I123" s="100"/>
      <c r="J123" s="100"/>
      <c r="K123" s="100"/>
      <c r="L123" s="100"/>
      <c r="M123" s="100"/>
      <c r="Q123" s="123"/>
      <c r="R123" s="123"/>
      <c r="S123" s="123"/>
      <c r="T123" s="123"/>
      <c r="U123" s="123"/>
    </row>
    <row r="124" ht="12.75" customHeight="true" spans="1:21">
      <c r="A124" s="116">
        <v>7501</v>
      </c>
      <c r="B124" s="116">
        <v>7502</v>
      </c>
      <c r="C124" s="116">
        <v>7503</v>
      </c>
      <c r="D124" s="116">
        <v>7504</v>
      </c>
      <c r="E124" s="116">
        <v>7505</v>
      </c>
      <c r="F124" s="116">
        <v>7506</v>
      </c>
      <c r="G124" s="116">
        <v>7507</v>
      </c>
      <c r="H124" s="117">
        <v>7608</v>
      </c>
      <c r="I124" s="117">
        <v>7609</v>
      </c>
      <c r="J124" s="116">
        <v>7510</v>
      </c>
      <c r="K124" s="116">
        <v>7511</v>
      </c>
      <c r="L124" s="117">
        <v>7612</v>
      </c>
      <c r="M124" s="116">
        <v>7513</v>
      </c>
      <c r="N124" s="117">
        <v>7614</v>
      </c>
      <c r="O124" s="116">
        <v>7515</v>
      </c>
      <c r="Q124" s="123"/>
      <c r="R124" s="123"/>
      <c r="S124" s="123"/>
      <c r="T124" s="123"/>
      <c r="U124" s="123"/>
    </row>
    <row r="125" ht="12.75" customHeight="true" spans="1:21">
      <c r="A125" s="117">
        <v>7616</v>
      </c>
      <c r="B125" s="117">
        <v>7617</v>
      </c>
      <c r="C125" s="117">
        <v>7618</v>
      </c>
      <c r="D125" s="116">
        <v>7519</v>
      </c>
      <c r="E125" s="117">
        <v>7620</v>
      </c>
      <c r="F125" s="117">
        <v>7621</v>
      </c>
      <c r="G125" s="116">
        <v>7522</v>
      </c>
      <c r="H125" s="117">
        <v>7623</v>
      </c>
      <c r="I125" s="103">
        <v>7524</v>
      </c>
      <c r="J125" s="117">
        <v>7625</v>
      </c>
      <c r="K125" s="116">
        <v>7526</v>
      </c>
      <c r="L125" s="116">
        <v>7527</v>
      </c>
      <c r="M125" s="116">
        <v>7528</v>
      </c>
      <c r="N125" s="116">
        <v>7529</v>
      </c>
      <c r="O125" s="116">
        <v>7530</v>
      </c>
      <c r="P125"/>
      <c r="Q125" s="124"/>
      <c r="R125" s="124"/>
      <c r="S125" s="124"/>
      <c r="T125" s="123"/>
      <c r="U125" s="123"/>
    </row>
    <row r="126" ht="12.75" customHeight="true" spans="1:21">
      <c r="A126" s="117">
        <v>7631</v>
      </c>
      <c r="B126" s="117">
        <v>7632</v>
      </c>
      <c r="C126" s="116">
        <v>7533</v>
      </c>
      <c r="D126" s="116">
        <v>7534</v>
      </c>
      <c r="E126" s="117">
        <v>7635</v>
      </c>
      <c r="F126" s="116">
        <v>7536</v>
      </c>
      <c r="G126" s="117">
        <v>7637</v>
      </c>
      <c r="H126" s="116">
        <v>7538</v>
      </c>
      <c r="I126" s="117">
        <v>7639</v>
      </c>
      <c r="J126" s="116">
        <v>7540</v>
      </c>
      <c r="K126" s="116">
        <v>7541</v>
      </c>
      <c r="L126" s="116">
        <v>7542</v>
      </c>
      <c r="M126" s="116">
        <v>7543</v>
      </c>
      <c r="N126" s="116">
        <v>7544</v>
      </c>
      <c r="O126" s="117">
        <v>7645</v>
      </c>
      <c r="P126"/>
      <c r="Q126" s="124"/>
      <c r="R126" s="123"/>
      <c r="S126" s="123"/>
      <c r="T126" s="123"/>
      <c r="U126" s="123"/>
    </row>
    <row r="127" ht="12.75" customHeight="true" spans="1:21">
      <c r="A127" s="117">
        <v>7646</v>
      </c>
      <c r="B127" s="117">
        <v>7647</v>
      </c>
      <c r="C127" s="116">
        <v>7548</v>
      </c>
      <c r="D127" s="117">
        <v>7649</v>
      </c>
      <c r="E127" s="117">
        <v>7650</v>
      </c>
      <c r="F127" s="100"/>
      <c r="G127" s="100"/>
      <c r="L127"/>
      <c r="M127"/>
      <c r="N127"/>
      <c r="O127"/>
      <c r="P127"/>
      <c r="Q127" s="124"/>
      <c r="R127" s="124"/>
      <c r="S127" s="123"/>
      <c r="T127" s="123"/>
      <c r="U127" s="123"/>
    </row>
    <row r="128" ht="12.75" customHeight="true" spans="1:19">
      <c r="A128" s="100"/>
      <c r="B128" s="100"/>
      <c r="C128" s="100"/>
      <c r="D128" s="100"/>
      <c r="E128" s="100"/>
      <c r="F128" s="100"/>
      <c r="G128" s="100"/>
      <c r="H128" s="100"/>
      <c r="I128" s="100"/>
      <c r="J128" s="100"/>
      <c r="K128" s="100"/>
      <c r="L128" s="100"/>
      <c r="M128" s="100"/>
      <c r="S128" s="125"/>
    </row>
    <row r="129" ht="12.75" customHeight="true" spans="1:19">
      <c r="A129" s="126"/>
      <c r="B129" s="102" t="s">
        <v>1004</v>
      </c>
      <c r="C129" s="102"/>
      <c r="D129" s="102"/>
      <c r="E129" s="102"/>
      <c r="F129" s="102"/>
      <c r="G129" s="100"/>
      <c r="H129" s="100"/>
      <c r="I129" s="100"/>
      <c r="J129" s="100"/>
      <c r="K129" s="100"/>
      <c r="L129" s="100"/>
      <c r="M129" s="100"/>
      <c r="S129" s="125"/>
    </row>
    <row r="130" ht="12.75" customHeight="true" spans="1:13">
      <c r="A130" s="117"/>
      <c r="B130" s="102" t="s">
        <v>1005</v>
      </c>
      <c r="C130" s="102"/>
      <c r="D130" s="102"/>
      <c r="E130" s="102"/>
      <c r="F130" s="102"/>
      <c r="G130" s="100"/>
      <c r="H130" s="100"/>
      <c r="I130" s="100"/>
      <c r="J130" s="100"/>
      <c r="K130" s="100"/>
      <c r="L130" s="100"/>
      <c r="M130" s="100"/>
    </row>
    <row r="131" ht="12.75" customHeight="true" spans="1:13">
      <c r="A131" s="103"/>
      <c r="B131" s="96" t="s">
        <v>1006</v>
      </c>
      <c r="D131" s="100"/>
      <c r="E131" s="100"/>
      <c r="F131" s="100"/>
      <c r="G131" s="100"/>
      <c r="H131" s="100"/>
      <c r="I131" s="100"/>
      <c r="J131" s="100"/>
      <c r="K131" s="100"/>
      <c r="L131" s="100"/>
      <c r="M131" s="100"/>
    </row>
    <row r="132" ht="12.75" customHeight="true" spans="1:13">
      <c r="A132" s="100"/>
      <c r="B132" s="100"/>
      <c r="C132" s="100"/>
      <c r="D132" s="100"/>
      <c r="E132" s="100"/>
      <c r="F132" s="100"/>
      <c r="G132" s="100"/>
      <c r="H132" s="100"/>
      <c r="I132" s="100"/>
      <c r="J132" s="100"/>
      <c r="K132" s="100"/>
      <c r="L132" s="100"/>
      <c r="M132" s="100"/>
    </row>
    <row r="133" ht="12.75" customHeight="true" spans="1:13">
      <c r="A133" s="107" t="s">
        <v>1007</v>
      </c>
      <c r="B133" s="107"/>
      <c r="C133" s="107"/>
      <c r="D133" s="107"/>
      <c r="E133" s="107"/>
      <c r="F133" s="100"/>
      <c r="G133" s="100"/>
      <c r="H133" s="100"/>
      <c r="I133" s="100"/>
      <c r="J133" s="100"/>
      <c r="K133" s="100"/>
      <c r="L133" s="100"/>
      <c r="M133" s="100"/>
    </row>
    <row r="134" ht="12.75" customHeight="true" spans="1:13">
      <c r="A134" s="100"/>
      <c r="B134" s="100"/>
      <c r="C134" s="100"/>
      <c r="D134" s="100"/>
      <c r="E134" s="100"/>
      <c r="F134" s="100"/>
      <c r="G134" s="100"/>
      <c r="H134" s="100"/>
      <c r="I134" s="100"/>
      <c r="J134" s="100"/>
      <c r="K134" s="100"/>
      <c r="L134" s="100"/>
      <c r="M134" s="100"/>
    </row>
    <row r="135" ht="12.75" customHeight="true" spans="1:15">
      <c r="A135" s="116">
        <v>9401</v>
      </c>
      <c r="B135" s="116">
        <v>9402</v>
      </c>
      <c r="C135" s="116">
        <v>9403</v>
      </c>
      <c r="D135" s="116">
        <v>9404</v>
      </c>
      <c r="E135" s="116">
        <v>9405</v>
      </c>
      <c r="F135" s="116">
        <v>9406</v>
      </c>
      <c r="G135" s="116">
        <v>9407</v>
      </c>
      <c r="H135" s="127">
        <v>8608</v>
      </c>
      <c r="I135" s="116">
        <v>9409</v>
      </c>
      <c r="J135" s="127">
        <v>8610</v>
      </c>
      <c r="K135" s="116">
        <v>9411</v>
      </c>
      <c r="L135" s="116">
        <v>9412</v>
      </c>
      <c r="M135" s="116">
        <v>9413</v>
      </c>
      <c r="N135" s="127">
        <v>8614</v>
      </c>
      <c r="O135" s="127">
        <v>8615</v>
      </c>
    </row>
    <row r="136" ht="12.75" customHeight="true" spans="1:19">
      <c r="A136" s="116">
        <v>9416</v>
      </c>
      <c r="B136" s="116">
        <v>9417</v>
      </c>
      <c r="C136" s="116">
        <v>9418</v>
      </c>
      <c r="D136" s="116">
        <v>9419</v>
      </c>
      <c r="E136" s="116">
        <v>9420</v>
      </c>
      <c r="F136" s="127">
        <v>8621</v>
      </c>
      <c r="G136" s="116">
        <v>9422</v>
      </c>
      <c r="H136" s="116">
        <v>9423</v>
      </c>
      <c r="I136" s="127">
        <v>8624</v>
      </c>
      <c r="J136" s="116">
        <v>9425</v>
      </c>
      <c r="K136" s="116">
        <v>9426</v>
      </c>
      <c r="L136" s="116">
        <v>9427</v>
      </c>
      <c r="M136" s="127">
        <v>8628</v>
      </c>
      <c r="N136" s="103">
        <v>8629</v>
      </c>
      <c r="O136" s="116">
        <v>9430</v>
      </c>
      <c r="P136"/>
      <c r="Q136"/>
      <c r="R136"/>
      <c r="S136"/>
    </row>
    <row r="137" ht="12.75" customHeight="true" spans="1:17">
      <c r="A137" s="116">
        <v>9431</v>
      </c>
      <c r="B137" s="127">
        <v>8632</v>
      </c>
      <c r="C137" s="127">
        <v>8633</v>
      </c>
      <c r="D137" s="116">
        <v>9434</v>
      </c>
      <c r="E137" s="127">
        <v>8635</v>
      </c>
      <c r="F137" s="127">
        <v>8636</v>
      </c>
      <c r="G137" s="127">
        <v>8637</v>
      </c>
      <c r="H137" s="127">
        <v>8638</v>
      </c>
      <c r="I137" s="127">
        <v>8639</v>
      </c>
      <c r="J137" s="127">
        <v>8640</v>
      </c>
      <c r="K137" s="127">
        <v>8641</v>
      </c>
      <c r="L137" s="127">
        <v>8642</v>
      </c>
      <c r="M137" s="116">
        <v>9443</v>
      </c>
      <c r="N137" s="127">
        <v>8644</v>
      </c>
      <c r="O137" s="127">
        <v>8645</v>
      </c>
      <c r="P137"/>
      <c r="Q137"/>
    </row>
    <row r="138" ht="12.75" customHeight="true" spans="1:18">
      <c r="A138" s="127">
        <v>8646</v>
      </c>
      <c r="B138" s="127">
        <v>8647</v>
      </c>
      <c r="C138" s="127">
        <v>8648</v>
      </c>
      <c r="D138" s="127">
        <v>8649</v>
      </c>
      <c r="E138" s="116">
        <v>9450</v>
      </c>
      <c r="F138" s="127">
        <v>8651</v>
      </c>
      <c r="G138" s="127">
        <v>8652</v>
      </c>
      <c r="H138" s="127">
        <v>8653</v>
      </c>
      <c r="I138" s="127">
        <v>8654</v>
      </c>
      <c r="J138" s="127">
        <v>8655</v>
      </c>
      <c r="K138" s="127">
        <v>8656</v>
      </c>
      <c r="L138" s="127">
        <v>8657</v>
      </c>
      <c r="M138" s="127">
        <v>8658</v>
      </c>
      <c r="N138" s="127">
        <v>8659</v>
      </c>
      <c r="O138" s="127">
        <v>8660</v>
      </c>
      <c r="P138"/>
      <c r="Q138"/>
      <c r="R138"/>
    </row>
    <row r="139" ht="12.75" customHeight="true" spans="1:15">
      <c r="A139" s="127">
        <v>8661</v>
      </c>
      <c r="B139" s="127">
        <v>8662</v>
      </c>
      <c r="C139" s="127">
        <v>8663</v>
      </c>
      <c r="D139" s="127">
        <v>8664</v>
      </c>
      <c r="E139" s="127">
        <v>8665</v>
      </c>
      <c r="F139" s="127">
        <v>8666</v>
      </c>
      <c r="G139" s="127">
        <v>8667</v>
      </c>
      <c r="H139" s="116">
        <v>9468</v>
      </c>
      <c r="I139" s="116">
        <v>9469</v>
      </c>
      <c r="J139" s="127">
        <v>8670</v>
      </c>
      <c r="K139" s="127">
        <v>8671</v>
      </c>
      <c r="L139" s="127">
        <v>8672</v>
      </c>
      <c r="M139" s="116">
        <v>9473</v>
      </c>
      <c r="N139" s="127">
        <v>8674</v>
      </c>
      <c r="O139" s="127">
        <v>8675</v>
      </c>
    </row>
    <row r="140" ht="12.75" customHeight="true" spans="1:6">
      <c r="A140" s="127">
        <v>8676</v>
      </c>
      <c r="B140" s="116">
        <v>9477</v>
      </c>
      <c r="C140" s="116">
        <v>9478</v>
      </c>
      <c r="D140" s="116">
        <v>9479</v>
      </c>
      <c r="E140" s="116">
        <v>9480</v>
      </c>
      <c r="F140" s="127">
        <v>8681</v>
      </c>
    </row>
    <row r="141" ht="12.75" customHeight="true" spans="1:13">
      <c r="A141" s="100"/>
      <c r="B141" s="100"/>
      <c r="C141" s="100"/>
      <c r="D141" s="100"/>
      <c r="E141" s="100"/>
      <c r="F141" s="100"/>
      <c r="G141" s="100"/>
      <c r="H141" s="100"/>
      <c r="I141" s="100"/>
      <c r="J141" s="100"/>
      <c r="K141" s="100"/>
      <c r="L141" s="100"/>
      <c r="M141" s="100"/>
    </row>
    <row r="142" ht="12.75" customHeight="true" spans="1:13">
      <c r="A142" s="116"/>
      <c r="B142" s="102" t="s">
        <v>1008</v>
      </c>
      <c r="C142" s="102"/>
      <c r="D142" s="102"/>
      <c r="E142" s="102"/>
      <c r="F142" s="102"/>
      <c r="G142" s="100"/>
      <c r="H142" s="100"/>
      <c r="I142" s="100"/>
      <c r="J142" s="100"/>
      <c r="K142" s="100"/>
      <c r="L142" s="100"/>
      <c r="M142" s="100"/>
    </row>
    <row r="143" ht="12.75" customHeight="true" spans="1:13">
      <c r="A143" s="127"/>
      <c r="B143" s="102" t="s">
        <v>1009</v>
      </c>
      <c r="C143" s="102"/>
      <c r="D143" s="102"/>
      <c r="E143" s="102"/>
      <c r="F143" s="102"/>
      <c r="G143" s="100"/>
      <c r="H143" s="100"/>
      <c r="I143" s="100"/>
      <c r="J143" s="100"/>
      <c r="K143" s="100"/>
      <c r="L143" s="100"/>
      <c r="M143" s="100"/>
    </row>
    <row r="144" ht="12.75" customHeight="true" spans="1:13">
      <c r="A144" s="103"/>
      <c r="B144" s="96" t="s">
        <v>1006</v>
      </c>
      <c r="D144" s="100"/>
      <c r="E144" s="100"/>
      <c r="F144" s="100"/>
      <c r="G144" s="100"/>
      <c r="H144" s="100"/>
      <c r="I144" s="100"/>
      <c r="J144" s="100"/>
      <c r="K144" s="100"/>
      <c r="L144" s="114"/>
      <c r="M144" s="100"/>
    </row>
    <row r="145" ht="12.75" customHeight="true" spans="1:13">
      <c r="A145" s="100"/>
      <c r="B145" s="100"/>
      <c r="C145" s="100"/>
      <c r="D145" s="100"/>
      <c r="E145" s="100"/>
      <c r="F145" s="100"/>
      <c r="G145" s="100"/>
      <c r="H145" s="100"/>
      <c r="I145" s="100"/>
      <c r="J145" s="100"/>
      <c r="K145" s="100"/>
      <c r="L145" s="100"/>
      <c r="M145" s="100"/>
    </row>
    <row r="146" ht="12.75" customHeight="true" spans="1:13">
      <c r="A146" s="107" t="s">
        <v>1010</v>
      </c>
      <c r="B146" s="107"/>
      <c r="C146" s="107"/>
      <c r="D146" s="107"/>
      <c r="E146" s="107"/>
      <c r="F146" s="100"/>
      <c r="G146" s="100"/>
      <c r="H146" s="100"/>
      <c r="I146" s="100"/>
      <c r="J146" s="100"/>
      <c r="K146" s="100"/>
      <c r="L146" s="100"/>
      <c r="M146" s="100"/>
    </row>
    <row r="147" ht="12.75" customHeight="true" spans="1:13">
      <c r="A147" s="100"/>
      <c r="B147" s="100"/>
      <c r="C147" s="100"/>
      <c r="D147" s="100"/>
      <c r="E147" s="100"/>
      <c r="F147" s="100"/>
      <c r="G147" s="100"/>
      <c r="H147" s="100"/>
      <c r="I147" s="100"/>
      <c r="J147" s="100"/>
      <c r="K147" s="100"/>
      <c r="L147" s="100"/>
      <c r="M147" s="100"/>
    </row>
    <row r="148" ht="12.75" customHeight="true" spans="1:15">
      <c r="A148" s="117">
        <v>8701</v>
      </c>
      <c r="B148" s="117">
        <v>8702</v>
      </c>
      <c r="C148" s="117">
        <v>8703</v>
      </c>
      <c r="D148" s="116">
        <v>9504</v>
      </c>
      <c r="E148" s="117">
        <v>8705</v>
      </c>
      <c r="F148" s="116">
        <v>9506</v>
      </c>
      <c r="G148" s="117">
        <v>8707</v>
      </c>
      <c r="H148" s="116">
        <v>9508</v>
      </c>
      <c r="I148" s="117">
        <v>8709</v>
      </c>
      <c r="J148" s="116">
        <v>9510</v>
      </c>
      <c r="K148" s="103" t="s">
        <v>1011</v>
      </c>
      <c r="L148" s="116">
        <v>9512</v>
      </c>
      <c r="M148" s="117">
        <v>8713</v>
      </c>
      <c r="N148" s="116">
        <v>9514</v>
      </c>
      <c r="O148" s="117">
        <v>8715</v>
      </c>
    </row>
    <row r="149" ht="12.75" customHeight="true" spans="1:19">
      <c r="A149" s="116">
        <v>9516</v>
      </c>
      <c r="B149" s="117">
        <v>8717</v>
      </c>
      <c r="C149" s="116">
        <v>9518</v>
      </c>
      <c r="D149" s="117">
        <v>8719</v>
      </c>
      <c r="E149" s="116">
        <v>9520</v>
      </c>
      <c r="F149" s="117">
        <v>8721</v>
      </c>
      <c r="G149" s="116">
        <v>9522</v>
      </c>
      <c r="H149" s="117">
        <v>8723</v>
      </c>
      <c r="I149" s="116">
        <v>9524</v>
      </c>
      <c r="J149" s="116">
        <v>9525</v>
      </c>
      <c r="K149" s="117">
        <v>8726</v>
      </c>
      <c r="L149" s="117">
        <v>8727</v>
      </c>
      <c r="M149" s="116">
        <v>9528</v>
      </c>
      <c r="N149" s="117">
        <v>8729</v>
      </c>
      <c r="O149" s="117">
        <v>8730</v>
      </c>
      <c r="P149"/>
      <c r="Q149"/>
      <c r="R149"/>
      <c r="S149"/>
    </row>
    <row r="150" ht="12.75" customHeight="true" spans="1:19">
      <c r="A150" s="117">
        <v>8731</v>
      </c>
      <c r="B150" s="117">
        <v>8732</v>
      </c>
      <c r="C150" s="117">
        <v>8733</v>
      </c>
      <c r="D150" s="117">
        <v>8734</v>
      </c>
      <c r="E150" s="117">
        <v>8735</v>
      </c>
      <c r="F150" s="117">
        <v>8736</v>
      </c>
      <c r="G150" s="117">
        <v>8737</v>
      </c>
      <c r="H150" s="117">
        <v>8738</v>
      </c>
      <c r="I150" s="117">
        <v>8739</v>
      </c>
      <c r="J150" s="117">
        <v>8740</v>
      </c>
      <c r="K150" s="117">
        <v>8741</v>
      </c>
      <c r="L150" s="117">
        <v>8742</v>
      </c>
      <c r="M150" s="117">
        <v>8743</v>
      </c>
      <c r="N150" s="116">
        <v>9544</v>
      </c>
      <c r="O150" s="117">
        <v>8745</v>
      </c>
      <c r="P150"/>
      <c r="Q150"/>
      <c r="R150"/>
      <c r="S150"/>
    </row>
    <row r="151" ht="12.75" customHeight="true" spans="1:17">
      <c r="A151" s="117">
        <v>8746</v>
      </c>
      <c r="B151" s="116">
        <v>9547</v>
      </c>
      <c r="C151" s="116">
        <v>9548</v>
      </c>
      <c r="D151" s="116">
        <v>9549</v>
      </c>
      <c r="E151" s="116">
        <v>9550</v>
      </c>
      <c r="F151" s="116">
        <v>9551</v>
      </c>
      <c r="G151" s="116">
        <v>9552</v>
      </c>
      <c r="H151" s="116">
        <v>9553</v>
      </c>
      <c r="I151" s="116">
        <v>9554</v>
      </c>
      <c r="J151" s="116">
        <v>9555</v>
      </c>
      <c r="K151" s="116">
        <v>9556</v>
      </c>
      <c r="L151" s="116">
        <v>9557</v>
      </c>
      <c r="M151" s="116">
        <v>9558</v>
      </c>
      <c r="N151" s="116">
        <v>9559</v>
      </c>
      <c r="O151" s="116">
        <v>9560</v>
      </c>
      <c r="P151"/>
      <c r="Q151"/>
    </row>
    <row r="152" ht="12.75" customHeight="true" spans="1:18">
      <c r="A152" s="116">
        <v>9561</v>
      </c>
      <c r="B152" s="116">
        <v>9562</v>
      </c>
      <c r="C152" s="116">
        <v>9563</v>
      </c>
      <c r="D152" s="116">
        <v>9564</v>
      </c>
      <c r="E152" s="116">
        <v>9565</v>
      </c>
      <c r="F152" s="116">
        <v>9566</v>
      </c>
      <c r="G152" s="116">
        <v>9567</v>
      </c>
      <c r="H152" s="116">
        <v>9568</v>
      </c>
      <c r="I152" s="116">
        <v>9569</v>
      </c>
      <c r="J152" s="116">
        <v>9570</v>
      </c>
      <c r="K152" s="116">
        <v>9571</v>
      </c>
      <c r="L152" s="116">
        <v>9572</v>
      </c>
      <c r="M152" s="116">
        <v>9573</v>
      </c>
      <c r="N152" s="116">
        <v>9574</v>
      </c>
      <c r="O152" s="116">
        <v>9575</v>
      </c>
      <c r="P152" s="100"/>
      <c r="Q152" s="100"/>
      <c r="R152" s="100"/>
    </row>
    <row r="153" ht="12.75" customHeight="true" spans="1:15">
      <c r="A153" s="116">
        <v>9576</v>
      </c>
      <c r="B153" s="116">
        <v>9577</v>
      </c>
      <c r="C153" s="116">
        <v>9578</v>
      </c>
      <c r="D153" s="116">
        <v>9579</v>
      </c>
      <c r="E153" s="116">
        <v>9580</v>
      </c>
      <c r="F153" s="116">
        <v>9581</v>
      </c>
      <c r="G153" s="116">
        <v>9582</v>
      </c>
      <c r="H153" s="116">
        <v>9583</v>
      </c>
      <c r="I153" s="116">
        <v>9584</v>
      </c>
      <c r="J153" s="116">
        <v>9585</v>
      </c>
      <c r="K153" s="116">
        <v>9586</v>
      </c>
      <c r="L153" s="116">
        <v>9587</v>
      </c>
      <c r="M153" s="116">
        <v>9588</v>
      </c>
      <c r="N153" s="116">
        <v>9589</v>
      </c>
      <c r="O153" s="116">
        <v>9590</v>
      </c>
    </row>
    <row r="154" ht="12.75" customHeight="true" spans="1:14">
      <c r="A154" s="116">
        <v>9591</v>
      </c>
      <c r="B154" s="116">
        <v>9592</v>
      </c>
      <c r="C154" s="116">
        <v>9593</v>
      </c>
      <c r="D154" s="116">
        <v>9594</v>
      </c>
      <c r="E154" s="116">
        <v>9595</v>
      </c>
      <c r="F154" s="116">
        <v>9596</v>
      </c>
      <c r="G154" s="116">
        <v>9597</v>
      </c>
      <c r="H154" s="100"/>
      <c r="I154" s="100"/>
      <c r="J154" s="100"/>
      <c r="K154" s="100"/>
      <c r="L154" s="100"/>
      <c r="M154" s="100"/>
      <c r="N154" s="100"/>
    </row>
    <row r="155" ht="12.75" customHeight="true" spans="1:13">
      <c r="A155" s="100"/>
      <c r="B155" s="100"/>
      <c r="C155" s="100"/>
      <c r="D155" s="100"/>
      <c r="E155" s="100"/>
      <c r="F155" s="100"/>
      <c r="G155" s="100"/>
      <c r="H155" s="100"/>
      <c r="I155" s="100"/>
      <c r="J155" s="100"/>
      <c r="K155" s="100"/>
      <c r="L155" s="100"/>
      <c r="M155" s="100"/>
    </row>
    <row r="156" ht="12.75" customHeight="true" spans="1:13">
      <c r="A156" s="116"/>
      <c r="B156" s="102" t="s">
        <v>1012</v>
      </c>
      <c r="C156" s="102"/>
      <c r="D156" s="102"/>
      <c r="E156" s="102"/>
      <c r="F156" s="102"/>
      <c r="G156" s="100"/>
      <c r="H156" s="100"/>
      <c r="I156" s="100"/>
      <c r="J156" s="100"/>
      <c r="K156" s="100"/>
      <c r="L156" s="100"/>
      <c r="M156" s="100"/>
    </row>
    <row r="157" ht="12.75" customHeight="true" spans="1:13">
      <c r="A157" s="117"/>
      <c r="B157" s="102" t="s">
        <v>1013</v>
      </c>
      <c r="C157" s="102"/>
      <c r="D157" s="102"/>
      <c r="E157" s="102"/>
      <c r="F157" s="102"/>
      <c r="G157" s="100"/>
      <c r="H157" s="100"/>
      <c r="I157" s="100"/>
      <c r="J157" s="100"/>
      <c r="K157" s="100"/>
      <c r="L157" s="100"/>
      <c r="M157" s="100"/>
    </row>
    <row r="158" ht="12.75" customHeight="true" spans="1:13">
      <c r="A158" s="103"/>
      <c r="B158" s="96" t="s">
        <v>1014</v>
      </c>
      <c r="D158" s="100"/>
      <c r="E158" s="100"/>
      <c r="F158" s="100"/>
      <c r="G158" s="100"/>
      <c r="H158" s="100"/>
      <c r="I158" s="100"/>
      <c r="J158" s="100"/>
      <c r="K158" s="100"/>
      <c r="L158" s="100"/>
      <c r="M158" s="100"/>
    </row>
  </sheetData>
  <mergeCells count="30">
    <mergeCell ref="A1:O1"/>
    <mergeCell ref="C5:G5"/>
    <mergeCell ref="J5:N5"/>
    <mergeCell ref="C6:G6"/>
    <mergeCell ref="J6:N6"/>
    <mergeCell ref="C7:G7"/>
    <mergeCell ref="J7:N7"/>
    <mergeCell ref="C8:G8"/>
    <mergeCell ref="C9:N9"/>
    <mergeCell ref="A11:E11"/>
    <mergeCell ref="A15:E15"/>
    <mergeCell ref="A19:D19"/>
    <mergeCell ref="A25:D25"/>
    <mergeCell ref="A33:D33"/>
    <mergeCell ref="A38:D38"/>
    <mergeCell ref="A44:D44"/>
    <mergeCell ref="A49:D49"/>
    <mergeCell ref="A99:E99"/>
    <mergeCell ref="A105:E105"/>
    <mergeCell ref="A112:E112"/>
    <mergeCell ref="A117:E117"/>
    <mergeCell ref="A122:E122"/>
    <mergeCell ref="B129:F129"/>
    <mergeCell ref="B130:F130"/>
    <mergeCell ref="A133:E133"/>
    <mergeCell ref="B142:F142"/>
    <mergeCell ref="B143:F143"/>
    <mergeCell ref="A146:E146"/>
    <mergeCell ref="B156:F156"/>
    <mergeCell ref="B157:F157"/>
  </mergeCells>
  <pageMargins left="0.5" right="0.5" top="0.479861111111111" bottom="0.25" header="0.511805555555555" footer="0.511805555555555"/>
  <pageSetup paperSize="9" scale="98" firstPageNumber="0" orientation="portrait" useFirstPageNumber="true" horizontalDpi="300" verticalDpi="300"/>
  <headerFooter/>
  <rowBreaks count="2" manualBreakCount="2">
    <brk id="58" max="16383" man="1"/>
    <brk id="116" max="16383"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H33"/>
  <sheetViews>
    <sheetView workbookViewId="0">
      <selection activeCell="A1" sqref="A1:H1"/>
    </sheetView>
  </sheetViews>
  <sheetFormatPr defaultColWidth="9" defaultRowHeight="16.5" outlineLevelCol="7"/>
  <cols>
    <col min="1" max="1" width="8.83809523809524" style="83" customWidth="true"/>
    <col min="2" max="2" width="18.6761904761905" style="84" customWidth="true"/>
    <col min="3" max="3" width="11.2666666666667" style="83" customWidth="true"/>
    <col min="4" max="4" width="12.1238095238095" style="84" customWidth="true"/>
    <col min="5" max="5" width="8.83809523809524" style="84" customWidth="true"/>
    <col min="6" max="6" width="16.6761904761905" style="84" customWidth="true"/>
    <col min="7" max="7" width="11.9809523809524" style="85" customWidth="true"/>
    <col min="8" max="8" width="13.1238095238095" style="84" customWidth="true"/>
    <col min="9" max="18" width="8.83809523809524" style="84" customWidth="true"/>
    <col min="19" max="240" width="8.83809523809524" customWidth="true"/>
    <col min="241" max="253" width="7.78095238095238" customWidth="true"/>
    <col min="254" max="1025" width="7.98095238095238" customWidth="true"/>
  </cols>
  <sheetData>
    <row r="1" ht="21" customHeight="true" spans="1:8">
      <c r="A1" s="86" t="s">
        <v>1015</v>
      </c>
      <c r="B1" s="86"/>
      <c r="C1" s="86"/>
      <c r="D1" s="86"/>
      <c r="E1" s="86"/>
      <c r="F1" s="86"/>
      <c r="G1" s="86"/>
      <c r="H1" s="86"/>
    </row>
    <row r="2" ht="13" customHeight="true" spans="1:8">
      <c r="A2" s="86"/>
      <c r="B2" s="86"/>
      <c r="C2" s="87" t="s">
        <v>1016</v>
      </c>
      <c r="D2" s="87" t="s">
        <v>1017</v>
      </c>
      <c r="E2" s="86"/>
      <c r="F2" s="86"/>
      <c r="G2" s="92" t="s">
        <v>1016</v>
      </c>
      <c r="H2" s="87" t="s">
        <v>1017</v>
      </c>
    </row>
    <row r="3" ht="13.35" customHeight="true" spans="3:8">
      <c r="C3" s="88" t="s">
        <v>1018</v>
      </c>
      <c r="D3" s="89" t="s">
        <v>1019</v>
      </c>
      <c r="G3" s="88" t="s">
        <v>1018</v>
      </c>
      <c r="H3" s="89" t="s">
        <v>1019</v>
      </c>
    </row>
    <row r="4" ht="13.35" customHeight="true" spans="1:7">
      <c r="A4" s="83">
        <v>3401</v>
      </c>
      <c r="B4" s="84" t="s">
        <v>1020</v>
      </c>
      <c r="C4" s="85"/>
      <c r="E4" s="83">
        <v>3431</v>
      </c>
      <c r="F4" s="84" t="s">
        <v>1021</v>
      </c>
      <c r="G4" s="90">
        <v>44163</v>
      </c>
    </row>
    <row r="5" ht="13.35" customHeight="true" spans="1:8">
      <c r="A5" s="83">
        <v>3402</v>
      </c>
      <c r="C5" s="90">
        <v>44280</v>
      </c>
      <c r="D5" s="91">
        <v>44210</v>
      </c>
      <c r="E5" s="83">
        <v>3432</v>
      </c>
      <c r="F5" s="84" t="s">
        <v>1021</v>
      </c>
      <c r="G5" s="90">
        <v>44283</v>
      </c>
      <c r="H5" s="91">
        <v>44210</v>
      </c>
    </row>
    <row r="6" ht="13.35" customHeight="true" spans="1:8">
      <c r="A6" s="83">
        <v>3403</v>
      </c>
      <c r="B6" s="84" t="s">
        <v>1022</v>
      </c>
      <c r="C6" s="85"/>
      <c r="E6" s="83">
        <v>3433</v>
      </c>
      <c r="F6" s="84" t="s">
        <v>1021</v>
      </c>
      <c r="G6" s="90">
        <v>44286</v>
      </c>
      <c r="H6" s="91">
        <v>44188</v>
      </c>
    </row>
    <row r="7" ht="13.35" customHeight="true" spans="1:8">
      <c r="A7" s="83">
        <v>3404</v>
      </c>
      <c r="C7" s="90">
        <v>44287</v>
      </c>
      <c r="D7" s="91">
        <v>44188</v>
      </c>
      <c r="E7" s="83">
        <v>3434</v>
      </c>
      <c r="F7" s="84" t="s">
        <v>1021</v>
      </c>
      <c r="G7" s="90">
        <v>44284</v>
      </c>
      <c r="H7" s="91">
        <v>44214</v>
      </c>
    </row>
    <row r="8" ht="13.35" customHeight="true" spans="1:7">
      <c r="A8" s="83">
        <v>3405</v>
      </c>
      <c r="B8" s="84" t="s">
        <v>979</v>
      </c>
      <c r="C8" s="85"/>
      <c r="E8" s="83">
        <v>3435</v>
      </c>
      <c r="F8" s="84" t="s">
        <v>1021</v>
      </c>
      <c r="G8" s="90">
        <v>44163</v>
      </c>
    </row>
    <row r="9" ht="13.35" customHeight="true" spans="1:8">
      <c r="A9" s="83">
        <v>3406</v>
      </c>
      <c r="C9" s="90">
        <v>44280</v>
      </c>
      <c r="D9" s="91">
        <v>44210</v>
      </c>
      <c r="E9" s="83">
        <v>3436</v>
      </c>
      <c r="F9" s="84" t="s">
        <v>1021</v>
      </c>
      <c r="G9" s="90">
        <v>44284</v>
      </c>
      <c r="H9" s="91">
        <v>44214</v>
      </c>
    </row>
    <row r="10" ht="13.35" customHeight="true" spans="1:8">
      <c r="A10" s="83">
        <v>3407</v>
      </c>
      <c r="C10" s="90">
        <v>44281</v>
      </c>
      <c r="D10" s="91">
        <v>44189</v>
      </c>
      <c r="E10" s="83">
        <v>3437</v>
      </c>
      <c r="F10" s="84" t="s">
        <v>1021</v>
      </c>
      <c r="G10" s="90">
        <v>44281</v>
      </c>
      <c r="H10" s="91">
        <v>44189</v>
      </c>
    </row>
    <row r="11" ht="13.35" customHeight="true" spans="1:8">
      <c r="A11" s="83">
        <v>3408</v>
      </c>
      <c r="C11" s="85"/>
      <c r="E11" s="83">
        <v>3438</v>
      </c>
      <c r="F11" s="84" t="s">
        <v>1021</v>
      </c>
      <c r="G11" s="90">
        <v>44285</v>
      </c>
      <c r="H11" s="91">
        <v>44224</v>
      </c>
    </row>
    <row r="12" ht="13.35" customHeight="true" spans="1:8">
      <c r="A12" s="83">
        <v>3409</v>
      </c>
      <c r="B12" s="84" t="s">
        <v>1022</v>
      </c>
      <c r="C12" s="85"/>
      <c r="E12" s="83">
        <v>3439</v>
      </c>
      <c r="F12" s="84" t="s">
        <v>1021</v>
      </c>
      <c r="G12" s="90">
        <v>44283</v>
      </c>
      <c r="H12" s="91">
        <v>44210</v>
      </c>
    </row>
    <row r="13" ht="13.35" customHeight="true" spans="1:8">
      <c r="A13" s="83">
        <v>3410</v>
      </c>
      <c r="B13" s="84" t="s">
        <v>1023</v>
      </c>
      <c r="C13" s="85"/>
      <c r="E13" s="83">
        <v>3440</v>
      </c>
      <c r="F13" s="84" t="s">
        <v>1021</v>
      </c>
      <c r="G13" s="90">
        <v>44285</v>
      </c>
      <c r="H13" s="91">
        <v>44211</v>
      </c>
    </row>
    <row r="14" ht="13.35" customHeight="true" spans="1:8">
      <c r="A14" s="83">
        <v>3411</v>
      </c>
      <c r="C14" s="90">
        <v>44287</v>
      </c>
      <c r="D14" s="91">
        <v>44188</v>
      </c>
      <c r="E14" s="83">
        <v>3441</v>
      </c>
      <c r="H14" s="93" t="s">
        <v>1024</v>
      </c>
    </row>
    <row r="15" ht="13.35" customHeight="true" spans="1:5">
      <c r="A15" s="83">
        <v>3412</v>
      </c>
      <c r="C15" s="85"/>
      <c r="D15" s="85"/>
      <c r="E15" s="83">
        <v>3442</v>
      </c>
    </row>
    <row r="16" ht="13.35" customHeight="true" spans="1:8">
      <c r="A16" s="83">
        <v>3413</v>
      </c>
      <c r="C16" s="90">
        <v>44287</v>
      </c>
      <c r="D16" s="91">
        <v>44188</v>
      </c>
      <c r="E16" s="83">
        <v>3443</v>
      </c>
      <c r="F16" s="84" t="s">
        <v>1021</v>
      </c>
      <c r="G16" s="90">
        <v>44285</v>
      </c>
      <c r="H16" s="91">
        <v>44211</v>
      </c>
    </row>
    <row r="17" ht="13.35" customHeight="true" spans="1:8">
      <c r="A17" s="83">
        <v>3414</v>
      </c>
      <c r="B17" s="84" t="s">
        <v>1020</v>
      </c>
      <c r="C17" s="85"/>
      <c r="D17" s="85"/>
      <c r="E17" s="83">
        <v>3444</v>
      </c>
      <c r="F17" s="84" t="s">
        <v>1021</v>
      </c>
      <c r="G17" s="90">
        <v>44286</v>
      </c>
      <c r="H17" s="91">
        <v>44188</v>
      </c>
    </row>
    <row r="18" ht="13.35" customHeight="true" spans="1:7">
      <c r="A18" s="83">
        <v>3415</v>
      </c>
      <c r="C18" s="90">
        <v>44281</v>
      </c>
      <c r="D18" s="91">
        <v>44189</v>
      </c>
      <c r="E18" s="83">
        <v>3445</v>
      </c>
      <c r="F18" s="84" t="s">
        <v>1021</v>
      </c>
      <c r="G18" s="90">
        <v>44163</v>
      </c>
    </row>
    <row r="19" ht="13.35" customHeight="true" spans="1:8">
      <c r="A19" s="83">
        <v>3416</v>
      </c>
      <c r="C19" s="85"/>
      <c r="E19" s="83">
        <v>3446</v>
      </c>
      <c r="F19" s="84" t="s">
        <v>1021</v>
      </c>
      <c r="G19" s="90">
        <v>44286</v>
      </c>
      <c r="H19" s="91">
        <v>44188</v>
      </c>
    </row>
    <row r="20" ht="13.35" customHeight="true" spans="1:8">
      <c r="A20" s="83">
        <v>3417</v>
      </c>
      <c r="C20" s="85"/>
      <c r="E20" s="83">
        <v>3447</v>
      </c>
      <c r="F20" s="84" t="s">
        <v>1021</v>
      </c>
      <c r="G20" s="90">
        <v>44283</v>
      </c>
      <c r="H20" s="91">
        <v>44210</v>
      </c>
    </row>
    <row r="21" ht="13.35" customHeight="true" spans="1:8">
      <c r="A21" s="83">
        <v>3418</v>
      </c>
      <c r="C21" s="85"/>
      <c r="E21" s="83">
        <v>3448</v>
      </c>
      <c r="F21" s="84" t="s">
        <v>1021</v>
      </c>
      <c r="G21" s="90">
        <v>44286</v>
      </c>
      <c r="H21" s="91">
        <v>44188</v>
      </c>
    </row>
    <row r="22" ht="13.35" customHeight="true" spans="1:8">
      <c r="A22" s="83">
        <v>3419</v>
      </c>
      <c r="B22" s="84" t="s">
        <v>1020</v>
      </c>
      <c r="C22" s="85"/>
      <c r="E22" s="83">
        <v>3449</v>
      </c>
      <c r="F22" s="84" t="s">
        <v>1021</v>
      </c>
      <c r="G22" s="90">
        <v>44283</v>
      </c>
      <c r="H22" s="91">
        <v>44210</v>
      </c>
    </row>
    <row r="23" ht="13.35" customHeight="true" spans="1:8">
      <c r="A23" s="83">
        <v>3420</v>
      </c>
      <c r="C23" s="85"/>
      <c r="E23" s="83">
        <v>3450</v>
      </c>
      <c r="G23" s="90">
        <v>44284</v>
      </c>
      <c r="H23" s="91">
        <v>44224</v>
      </c>
    </row>
    <row r="24" ht="13.35" customHeight="true" spans="1:5">
      <c r="A24" s="83">
        <v>3421</v>
      </c>
      <c r="C24" s="90">
        <v>44280</v>
      </c>
      <c r="D24" s="91">
        <v>44210</v>
      </c>
      <c r="E24" s="83">
        <v>3451</v>
      </c>
    </row>
    <row r="25" ht="13.35" customHeight="true" spans="1:8">
      <c r="A25" s="83">
        <v>3422</v>
      </c>
      <c r="C25" s="85"/>
      <c r="E25" s="83">
        <v>3452</v>
      </c>
      <c r="F25" s="94" t="s">
        <v>1025</v>
      </c>
      <c r="H25" s="83"/>
    </row>
    <row r="26" ht="13.35" customHeight="true" spans="1:8">
      <c r="A26" s="83">
        <v>3423</v>
      </c>
      <c r="C26" s="85"/>
      <c r="E26" s="83">
        <v>3453</v>
      </c>
      <c r="G26" s="90">
        <v>44287</v>
      </c>
      <c r="H26" s="91">
        <v>44188</v>
      </c>
    </row>
    <row r="27" ht="13.35" customHeight="true" spans="1:3">
      <c r="A27" s="83">
        <v>3424</v>
      </c>
      <c r="B27" s="84" t="s">
        <v>1022</v>
      </c>
      <c r="C27" s="85"/>
    </row>
    <row r="28" ht="13.35" customHeight="true" spans="1:4">
      <c r="A28" s="83">
        <v>3425</v>
      </c>
      <c r="C28" s="90">
        <v>44281</v>
      </c>
      <c r="D28" s="91">
        <v>44189</v>
      </c>
    </row>
    <row r="29" ht="13.35" customHeight="true" spans="1:3">
      <c r="A29" s="83">
        <v>3426</v>
      </c>
      <c r="B29" s="84" t="s">
        <v>816</v>
      </c>
      <c r="C29" s="85"/>
    </row>
    <row r="30" ht="13.35" customHeight="true" spans="1:4">
      <c r="A30" s="83">
        <v>3427</v>
      </c>
      <c r="B30" s="84" t="s">
        <v>1021</v>
      </c>
      <c r="C30" s="90">
        <v>44280</v>
      </c>
      <c r="D30" s="91">
        <v>44210</v>
      </c>
    </row>
    <row r="31" ht="13.35" customHeight="true" spans="1:4">
      <c r="A31" s="83">
        <v>3428</v>
      </c>
      <c r="B31" s="84" t="s">
        <v>1021</v>
      </c>
      <c r="C31" s="90">
        <v>44285</v>
      </c>
      <c r="D31" s="91">
        <v>44211</v>
      </c>
    </row>
    <row r="32" ht="13.35" customHeight="true" spans="1:3">
      <c r="A32" s="83">
        <v>3429</v>
      </c>
      <c r="B32" s="84" t="s">
        <v>1021</v>
      </c>
      <c r="C32" s="90">
        <v>44163</v>
      </c>
    </row>
    <row r="33" ht="13.35" customHeight="true" spans="1:4">
      <c r="A33" s="83">
        <v>3430</v>
      </c>
      <c r="B33" s="84" t="s">
        <v>1021</v>
      </c>
      <c r="C33" s="90">
        <v>44284</v>
      </c>
      <c r="D33" s="91">
        <v>44214</v>
      </c>
    </row>
  </sheetData>
  <mergeCells count="1">
    <mergeCell ref="A1:H1"/>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123"/>
  <sheetViews>
    <sheetView workbookViewId="0">
      <selection activeCell="M18" sqref="M18"/>
    </sheetView>
  </sheetViews>
  <sheetFormatPr defaultColWidth="12.8571428571429" defaultRowHeight="15.75"/>
  <cols>
    <col min="1" max="1" width="22.8571428571429" style="1" customWidth="true"/>
    <col min="2" max="2" width="13.0571428571429" style="1"/>
    <col min="3" max="11" width="15.3047619047619" style="1" customWidth="true"/>
    <col min="12" max="12" width="14.0761904761905" style="1" customWidth="true"/>
    <col min="13" max="16384" width="13.0571428571429" style="1"/>
  </cols>
  <sheetData>
    <row r="1" ht="26.25" spans="1:12">
      <c r="A1" s="2" t="s">
        <v>1026</v>
      </c>
      <c r="B1" s="3"/>
      <c r="C1" s="3"/>
      <c r="D1" s="3"/>
      <c r="E1" s="3"/>
      <c r="F1" s="3"/>
      <c r="G1" s="3"/>
      <c r="H1" s="3"/>
      <c r="I1" s="3"/>
      <c r="J1" s="3"/>
      <c r="K1" s="3"/>
      <c r="L1" s="27"/>
    </row>
    <row r="2" ht="16.5" spans="1:12">
      <c r="A2" s="4" t="s">
        <v>1027</v>
      </c>
      <c r="B2" s="5"/>
      <c r="C2" s="5"/>
      <c r="D2" s="5"/>
      <c r="E2" s="5"/>
      <c r="F2" s="5"/>
      <c r="G2" s="5"/>
      <c r="H2" s="5"/>
      <c r="I2" s="5"/>
      <c r="J2" s="5"/>
      <c r="K2" s="5"/>
      <c r="L2" s="28"/>
    </row>
    <row r="3" spans="1:12">
      <c r="A3" s="6" t="s">
        <v>1028</v>
      </c>
      <c r="B3" s="7"/>
      <c r="C3" s="7"/>
      <c r="D3" s="7"/>
      <c r="E3" s="7"/>
      <c r="F3" s="7"/>
      <c r="G3" s="7"/>
      <c r="H3" s="7"/>
      <c r="I3" s="7" t="s">
        <v>1029</v>
      </c>
      <c r="J3" s="7"/>
      <c r="K3" s="7"/>
      <c r="L3" s="29"/>
    </row>
    <row r="4" spans="1:12">
      <c r="A4" s="8" t="s">
        <v>1030</v>
      </c>
      <c r="B4" s="7"/>
      <c r="C4" s="7"/>
      <c r="D4" s="7"/>
      <c r="E4" s="7"/>
      <c r="F4" s="7"/>
      <c r="G4" s="7"/>
      <c r="H4" s="7"/>
      <c r="I4" s="7"/>
      <c r="J4" s="7"/>
      <c r="K4" s="7"/>
      <c r="L4" s="30"/>
    </row>
    <row r="5" ht="12.75" customHeight="true" spans="1:12">
      <c r="A5" s="9"/>
      <c r="B5" s="10"/>
      <c r="C5" s="10"/>
      <c r="D5" s="10"/>
      <c r="E5" s="10"/>
      <c r="F5" s="23" t="s">
        <v>1031</v>
      </c>
      <c r="G5" s="10"/>
      <c r="H5" s="10"/>
      <c r="I5" s="10"/>
      <c r="J5" s="10"/>
      <c r="K5" s="10"/>
      <c r="L5" s="31"/>
    </row>
    <row r="6" ht="12.75" customHeight="true" spans="1:12">
      <c r="A6" s="9"/>
      <c r="B6" s="10"/>
      <c r="C6" s="10"/>
      <c r="D6" s="10"/>
      <c r="E6" s="10"/>
      <c r="F6" s="24" t="s">
        <v>1032</v>
      </c>
      <c r="G6" s="10"/>
      <c r="H6" s="10"/>
      <c r="I6" s="10"/>
      <c r="J6" s="10"/>
      <c r="K6" s="10"/>
      <c r="L6" s="31"/>
    </row>
    <row r="7" spans="1:12">
      <c r="A7" s="9"/>
      <c r="B7" s="10"/>
      <c r="C7" s="10" t="s">
        <v>1033</v>
      </c>
      <c r="D7" s="10" t="s">
        <v>1034</v>
      </c>
      <c r="E7" s="10" t="s">
        <v>1035</v>
      </c>
      <c r="F7" s="10" t="s">
        <v>1035</v>
      </c>
      <c r="G7" s="10" t="s">
        <v>1035</v>
      </c>
      <c r="H7" s="10" t="s">
        <v>1034</v>
      </c>
      <c r="I7" s="10" t="s">
        <v>1036</v>
      </c>
      <c r="J7" s="10"/>
      <c r="K7" s="10"/>
      <c r="L7" s="32" t="s">
        <v>1037</v>
      </c>
    </row>
    <row r="8" spans="1:12">
      <c r="A8" s="9"/>
      <c r="B8" s="11" t="s">
        <v>1038</v>
      </c>
      <c r="C8" s="11" t="s">
        <v>1039</v>
      </c>
      <c r="D8" s="860" t="s">
        <v>1040</v>
      </c>
      <c r="E8" s="11" t="s">
        <v>1041</v>
      </c>
      <c r="F8" s="11" t="s">
        <v>1041</v>
      </c>
      <c r="G8" s="11" t="s">
        <v>1041</v>
      </c>
      <c r="H8" s="860" t="s">
        <v>1040</v>
      </c>
      <c r="I8" s="11" t="s">
        <v>1041</v>
      </c>
      <c r="J8" s="10"/>
      <c r="K8" s="10"/>
      <c r="L8" s="32" t="s">
        <v>1042</v>
      </c>
    </row>
    <row r="9" ht="6.75" customHeight="true" spans="1:12">
      <c r="A9" s="9"/>
      <c r="B9" s="11"/>
      <c r="C9" s="10"/>
      <c r="D9" s="10"/>
      <c r="E9" s="10"/>
      <c r="F9" s="10"/>
      <c r="G9" s="10"/>
      <c r="H9" s="10"/>
      <c r="I9" s="10"/>
      <c r="J9" s="10"/>
      <c r="K9" s="10"/>
      <c r="L9" s="31"/>
    </row>
    <row r="10" ht="12.75" customHeight="true" spans="1:12">
      <c r="A10" s="13" t="s">
        <v>1043</v>
      </c>
      <c r="B10" s="11">
        <v>16115</v>
      </c>
      <c r="C10" s="14" t="s">
        <v>1044</v>
      </c>
      <c r="D10" s="14" t="s">
        <v>1045</v>
      </c>
      <c r="E10" s="14" t="s">
        <v>1046</v>
      </c>
      <c r="F10" s="14" t="s">
        <v>1047</v>
      </c>
      <c r="G10" s="14" t="s">
        <v>1048</v>
      </c>
      <c r="H10" s="14" t="s">
        <v>1049</v>
      </c>
      <c r="I10" s="14" t="s">
        <v>1050</v>
      </c>
      <c r="J10" s="10"/>
      <c r="K10" s="10"/>
      <c r="L10" s="33">
        <v>44247</v>
      </c>
    </row>
    <row r="11" ht="12.75" customHeight="true" spans="1:12">
      <c r="A11" s="13" t="s">
        <v>1043</v>
      </c>
      <c r="B11" s="11">
        <v>16121</v>
      </c>
      <c r="C11" s="14" t="s">
        <v>1051</v>
      </c>
      <c r="D11" s="14" t="s">
        <v>1052</v>
      </c>
      <c r="E11" s="14" t="s">
        <v>1053</v>
      </c>
      <c r="F11" s="25" t="s">
        <v>1054</v>
      </c>
      <c r="G11" s="14" t="s">
        <v>1055</v>
      </c>
      <c r="H11" s="14" t="s">
        <v>1056</v>
      </c>
      <c r="I11" s="14" t="s">
        <v>1057</v>
      </c>
      <c r="J11" s="10"/>
      <c r="K11" s="10"/>
      <c r="L11" s="33">
        <v>44247</v>
      </c>
    </row>
    <row r="12" ht="12.75" customHeight="true" spans="1:12">
      <c r="A12" s="13" t="s">
        <v>1043</v>
      </c>
      <c r="B12" s="11">
        <v>16122</v>
      </c>
      <c r="C12" s="14" t="s">
        <v>1058</v>
      </c>
      <c r="D12" s="14" t="s">
        <v>1059</v>
      </c>
      <c r="E12" s="14" t="s">
        <v>1060</v>
      </c>
      <c r="F12" s="25" t="s">
        <v>1061</v>
      </c>
      <c r="G12" s="14" t="s">
        <v>1062</v>
      </c>
      <c r="H12" s="14" t="s">
        <v>1063</v>
      </c>
      <c r="I12" s="14" t="s">
        <v>1064</v>
      </c>
      <c r="J12" s="10"/>
      <c r="K12" s="10"/>
      <c r="L12" s="33">
        <v>43877</v>
      </c>
    </row>
    <row r="13" ht="12.75" customHeight="true" spans="1:12">
      <c r="A13" s="13" t="s">
        <v>1043</v>
      </c>
      <c r="B13" s="11">
        <v>16123</v>
      </c>
      <c r="C13" s="14" t="s">
        <v>1065</v>
      </c>
      <c r="D13" s="14" t="s">
        <v>1066</v>
      </c>
      <c r="E13" s="14" t="s">
        <v>1067</v>
      </c>
      <c r="F13" s="14" t="s">
        <v>1068</v>
      </c>
      <c r="G13" s="14" t="s">
        <v>1069</v>
      </c>
      <c r="H13" s="14" t="s">
        <v>1070</v>
      </c>
      <c r="I13" s="14" t="s">
        <v>1071</v>
      </c>
      <c r="J13" s="10"/>
      <c r="K13" s="10"/>
      <c r="L13" s="33">
        <v>44247</v>
      </c>
    </row>
    <row r="14" ht="12.75" customHeight="true" spans="1:12">
      <c r="A14" s="13" t="s">
        <v>1043</v>
      </c>
      <c r="B14" s="11">
        <v>16125</v>
      </c>
      <c r="C14" s="14" t="s">
        <v>1072</v>
      </c>
      <c r="D14" s="14" t="s">
        <v>1073</v>
      </c>
      <c r="E14" s="14" t="s">
        <v>1074</v>
      </c>
      <c r="F14" s="14" t="s">
        <v>1075</v>
      </c>
      <c r="G14" s="14" t="s">
        <v>1076</v>
      </c>
      <c r="H14" s="14" t="s">
        <v>1077</v>
      </c>
      <c r="I14" s="14" t="s">
        <v>1078</v>
      </c>
      <c r="J14" s="10"/>
      <c r="K14" s="10"/>
      <c r="L14" s="33">
        <v>43896</v>
      </c>
    </row>
    <row r="15" ht="12.75" customHeight="true" spans="1:12">
      <c r="A15" s="13" t="s">
        <v>1043</v>
      </c>
      <c r="B15" s="11">
        <v>16126</v>
      </c>
      <c r="C15" s="14" t="s">
        <v>1079</v>
      </c>
      <c r="D15" s="14" t="s">
        <v>1080</v>
      </c>
      <c r="E15" s="14" t="s">
        <v>1081</v>
      </c>
      <c r="F15" s="14" t="s">
        <v>1082</v>
      </c>
      <c r="G15" s="14" t="s">
        <v>1083</v>
      </c>
      <c r="H15" s="14" t="s">
        <v>1084</v>
      </c>
      <c r="I15" s="14" t="s">
        <v>1085</v>
      </c>
      <c r="J15" s="10"/>
      <c r="K15" s="10"/>
      <c r="L15" s="33">
        <v>43978</v>
      </c>
    </row>
    <row r="16" ht="12.75" customHeight="true" spans="1:12">
      <c r="A16" s="13" t="s">
        <v>1043</v>
      </c>
      <c r="B16" s="11">
        <v>16130</v>
      </c>
      <c r="C16" s="14" t="s">
        <v>1086</v>
      </c>
      <c r="D16" s="14" t="s">
        <v>1087</v>
      </c>
      <c r="E16" s="14" t="s">
        <v>1088</v>
      </c>
      <c r="F16" s="14" t="s">
        <v>1089</v>
      </c>
      <c r="G16" s="14" t="s">
        <v>1090</v>
      </c>
      <c r="H16" s="14" t="s">
        <v>1091</v>
      </c>
      <c r="I16" s="14" t="s">
        <v>1092</v>
      </c>
      <c r="J16" s="10"/>
      <c r="K16" s="10"/>
      <c r="L16" s="33">
        <v>44007</v>
      </c>
    </row>
    <row r="17" ht="16.5" spans="1:12">
      <c r="A17" s="15"/>
      <c r="B17" s="16"/>
      <c r="C17" s="16"/>
      <c r="D17" s="16"/>
      <c r="E17" s="16"/>
      <c r="F17" s="16" t="s">
        <v>1093</v>
      </c>
      <c r="G17" s="16"/>
      <c r="H17" s="16"/>
      <c r="I17" s="16"/>
      <c r="J17" s="16"/>
      <c r="K17" s="16"/>
      <c r="L17" s="34"/>
    </row>
    <row r="18" ht="16.5" spans="1:12">
      <c r="A18" s="4" t="s">
        <v>1094</v>
      </c>
      <c r="B18" s="5"/>
      <c r="C18" s="5"/>
      <c r="D18" s="5"/>
      <c r="E18" s="5"/>
      <c r="F18" s="5"/>
      <c r="G18" s="5"/>
      <c r="H18" s="5"/>
      <c r="I18" s="5"/>
      <c r="J18" s="5"/>
      <c r="K18" s="5"/>
      <c r="L18" s="28"/>
    </row>
    <row r="19" spans="1:12">
      <c r="A19" s="6" t="s">
        <v>1095</v>
      </c>
      <c r="B19" s="7"/>
      <c r="C19" s="7"/>
      <c r="D19" s="7"/>
      <c r="E19" s="7"/>
      <c r="F19" s="7"/>
      <c r="G19" s="7"/>
      <c r="H19" s="7"/>
      <c r="I19" s="7"/>
      <c r="J19" s="7"/>
      <c r="K19" s="7"/>
      <c r="L19" s="29"/>
    </row>
    <row r="20" ht="12" customHeight="true" spans="1:12">
      <c r="A20" s="8" t="s">
        <v>1096</v>
      </c>
      <c r="B20" s="17"/>
      <c r="C20" s="17"/>
      <c r="D20" s="17"/>
      <c r="E20" s="17"/>
      <c r="F20" s="23" t="s">
        <v>1031</v>
      </c>
      <c r="G20" s="17"/>
      <c r="H20" s="17"/>
      <c r="I20" s="17"/>
      <c r="J20" s="17"/>
      <c r="K20" s="17"/>
      <c r="L20" s="32"/>
    </row>
    <row r="21" ht="12" customHeight="true" spans="1:12">
      <c r="A21" s="8" t="s">
        <v>1097</v>
      </c>
      <c r="B21" s="10"/>
      <c r="C21" s="10"/>
      <c r="D21" s="10"/>
      <c r="E21" s="10"/>
      <c r="F21" s="24" t="s">
        <v>1032</v>
      </c>
      <c r="G21" s="10"/>
      <c r="H21" s="10"/>
      <c r="I21" s="10"/>
      <c r="J21" s="10"/>
      <c r="K21" s="10"/>
      <c r="L21" s="31"/>
    </row>
    <row r="22" spans="1:12">
      <c r="A22" s="9"/>
      <c r="B22" s="10"/>
      <c r="C22" s="10" t="s">
        <v>1098</v>
      </c>
      <c r="D22" s="10" t="s">
        <v>1034</v>
      </c>
      <c r="E22" s="10" t="s">
        <v>1035</v>
      </c>
      <c r="F22" s="10" t="s">
        <v>1099</v>
      </c>
      <c r="G22" s="10" t="s">
        <v>1035</v>
      </c>
      <c r="H22" s="10" t="s">
        <v>1034</v>
      </c>
      <c r="I22" s="10" t="s">
        <v>1036</v>
      </c>
      <c r="J22" s="10"/>
      <c r="K22" s="10"/>
      <c r="L22" s="32" t="s">
        <v>1037</v>
      </c>
    </row>
    <row r="23" spans="1:12">
      <c r="A23" s="9"/>
      <c r="B23" s="11" t="s">
        <v>1038</v>
      </c>
      <c r="C23" s="11" t="s">
        <v>1039</v>
      </c>
      <c r="D23" s="860" t="s">
        <v>1040</v>
      </c>
      <c r="E23" s="11" t="s">
        <v>1041</v>
      </c>
      <c r="F23" s="11" t="s">
        <v>1039</v>
      </c>
      <c r="G23" s="11" t="s">
        <v>1041</v>
      </c>
      <c r="H23" s="860" t="s">
        <v>1040</v>
      </c>
      <c r="I23" s="11" t="s">
        <v>1041</v>
      </c>
      <c r="J23" s="10"/>
      <c r="K23" s="10"/>
      <c r="L23" s="32" t="s">
        <v>1042</v>
      </c>
    </row>
    <row r="24" ht="5.25" customHeight="true" spans="1:12">
      <c r="A24" s="9"/>
      <c r="B24" s="11"/>
      <c r="C24" s="10"/>
      <c r="D24" s="10"/>
      <c r="E24" s="10"/>
      <c r="F24" s="10"/>
      <c r="G24" s="10"/>
      <c r="H24" s="10"/>
      <c r="I24" s="10"/>
      <c r="J24" s="10"/>
      <c r="K24" s="10"/>
      <c r="L24" s="31"/>
    </row>
    <row r="25" ht="12.75" customHeight="true" spans="1:12">
      <c r="A25" s="13" t="s">
        <v>1100</v>
      </c>
      <c r="B25" s="11">
        <v>16234</v>
      </c>
      <c r="C25" s="14" t="s">
        <v>1101</v>
      </c>
      <c r="D25" s="14" t="s">
        <v>1102</v>
      </c>
      <c r="E25" s="14" t="s">
        <v>1103</v>
      </c>
      <c r="F25" s="14" t="s">
        <v>1104</v>
      </c>
      <c r="G25" s="14" t="s">
        <v>1105</v>
      </c>
      <c r="H25" s="14" t="s">
        <v>1106</v>
      </c>
      <c r="I25" s="14" t="s">
        <v>1107</v>
      </c>
      <c r="J25" s="10"/>
      <c r="K25" s="10"/>
      <c r="L25" s="33">
        <v>44195</v>
      </c>
    </row>
    <row r="26" ht="12.75" customHeight="true" spans="1:12">
      <c r="A26" s="13" t="s">
        <v>1100</v>
      </c>
      <c r="B26" s="11">
        <v>16271</v>
      </c>
      <c r="C26" s="14" t="s">
        <v>1108</v>
      </c>
      <c r="D26" s="14" t="s">
        <v>1109</v>
      </c>
      <c r="E26" s="14" t="s">
        <v>1110</v>
      </c>
      <c r="F26" s="25" t="s">
        <v>1111</v>
      </c>
      <c r="G26" s="14" t="s">
        <v>1112</v>
      </c>
      <c r="H26" s="14" t="s">
        <v>1113</v>
      </c>
      <c r="I26" s="14" t="s">
        <v>1114</v>
      </c>
      <c r="J26" s="10"/>
      <c r="K26" s="10"/>
      <c r="L26" s="33">
        <v>44247</v>
      </c>
    </row>
    <row r="27" ht="12.75" customHeight="true" spans="1:12">
      <c r="A27" s="13" t="s">
        <v>1100</v>
      </c>
      <c r="B27" s="11">
        <v>16273</v>
      </c>
      <c r="C27" s="14" t="s">
        <v>1115</v>
      </c>
      <c r="D27" s="14" t="s">
        <v>1116</v>
      </c>
      <c r="E27" s="14" t="s">
        <v>1117</v>
      </c>
      <c r="F27" s="14" t="s">
        <v>1118</v>
      </c>
      <c r="G27" s="14" t="s">
        <v>1119</v>
      </c>
      <c r="H27" s="14" t="s">
        <v>1120</v>
      </c>
      <c r="I27" s="14" t="s">
        <v>1121</v>
      </c>
      <c r="J27" s="10"/>
      <c r="K27" s="10"/>
      <c r="L27" s="35">
        <v>44285</v>
      </c>
    </row>
    <row r="28" ht="16.5" spans="1:12">
      <c r="A28" s="15"/>
      <c r="B28" s="16"/>
      <c r="C28" s="16"/>
      <c r="D28" s="16"/>
      <c r="E28" s="16"/>
      <c r="F28" s="16" t="s">
        <v>1122</v>
      </c>
      <c r="G28" s="16"/>
      <c r="H28" s="16"/>
      <c r="I28" s="16"/>
      <c r="J28" s="16"/>
      <c r="K28" s="16"/>
      <c r="L28" s="34"/>
    </row>
    <row r="29" ht="16.5" spans="1:12">
      <c r="A29" s="4" t="s">
        <v>1123</v>
      </c>
      <c r="B29" s="5"/>
      <c r="C29" s="5"/>
      <c r="D29" s="5"/>
      <c r="E29" s="5"/>
      <c r="F29" s="5"/>
      <c r="G29" s="5"/>
      <c r="H29" s="5"/>
      <c r="I29" s="5"/>
      <c r="J29" s="5"/>
      <c r="K29" s="5"/>
      <c r="L29" s="28"/>
    </row>
    <row r="30" spans="1:12">
      <c r="A30" s="6" t="s">
        <v>1124</v>
      </c>
      <c r="B30" s="7"/>
      <c r="C30" s="7"/>
      <c r="D30" s="7"/>
      <c r="E30" s="7"/>
      <c r="F30" s="7" t="s">
        <v>1029</v>
      </c>
      <c r="G30" s="7"/>
      <c r="H30" s="7"/>
      <c r="I30" s="7" t="s">
        <v>1125</v>
      </c>
      <c r="J30" s="7"/>
      <c r="K30" s="7"/>
      <c r="L30" s="29"/>
    </row>
    <row r="31" spans="1:12">
      <c r="A31" s="8" t="s">
        <v>1126</v>
      </c>
      <c r="B31" s="7"/>
      <c r="C31" s="7"/>
      <c r="D31" s="7"/>
      <c r="E31" s="7"/>
      <c r="F31" s="7"/>
      <c r="G31" s="7"/>
      <c r="H31" s="7"/>
      <c r="I31" s="7" t="s">
        <v>1127</v>
      </c>
      <c r="J31" s="7"/>
      <c r="K31" s="7"/>
      <c r="L31" s="30"/>
    </row>
    <row r="32" ht="12.75" customHeight="true" spans="1:12">
      <c r="A32" s="9"/>
      <c r="B32" s="10"/>
      <c r="C32" s="10" t="s">
        <v>1098</v>
      </c>
      <c r="D32" s="10" t="s">
        <v>1034</v>
      </c>
      <c r="E32" s="10" t="s">
        <v>1035</v>
      </c>
      <c r="F32" s="10" t="s">
        <v>1035</v>
      </c>
      <c r="G32" s="10" t="s">
        <v>1035</v>
      </c>
      <c r="H32" s="10" t="s">
        <v>1034</v>
      </c>
      <c r="I32" s="10" t="s">
        <v>1036</v>
      </c>
      <c r="J32" s="10"/>
      <c r="K32" s="10"/>
      <c r="L32" s="32" t="s">
        <v>1037</v>
      </c>
    </row>
    <row r="33" spans="1:12">
      <c r="A33" s="9"/>
      <c r="B33" s="11" t="s">
        <v>1038</v>
      </c>
      <c r="C33" s="11" t="s">
        <v>1039</v>
      </c>
      <c r="D33" s="860" t="s">
        <v>1040</v>
      </c>
      <c r="E33" s="11" t="s">
        <v>1041</v>
      </c>
      <c r="F33" s="11" t="s">
        <v>1041</v>
      </c>
      <c r="G33" s="11" t="s">
        <v>1041</v>
      </c>
      <c r="H33" s="860" t="s">
        <v>1040</v>
      </c>
      <c r="I33" s="11" t="s">
        <v>1041</v>
      </c>
      <c r="J33" s="10"/>
      <c r="K33" s="10"/>
      <c r="L33" s="32" t="s">
        <v>1042</v>
      </c>
    </row>
    <row r="34" ht="5.25" customHeight="true" spans="1:12">
      <c r="A34" s="9"/>
      <c r="B34" s="10"/>
      <c r="C34" s="10"/>
      <c r="D34" s="10"/>
      <c r="E34" s="10"/>
      <c r="F34" s="10"/>
      <c r="G34" s="10"/>
      <c r="H34" s="10"/>
      <c r="I34" s="10"/>
      <c r="J34" s="10"/>
      <c r="K34" s="10"/>
      <c r="L34" s="31"/>
    </row>
    <row r="35" ht="12.75" customHeight="true" spans="1:12">
      <c r="A35" s="13" t="s">
        <v>1128</v>
      </c>
      <c r="B35" s="11">
        <v>16233</v>
      </c>
      <c r="C35" s="14" t="s">
        <v>1129</v>
      </c>
      <c r="D35" s="14" t="s">
        <v>1130</v>
      </c>
      <c r="E35" s="14" t="s">
        <v>1131</v>
      </c>
      <c r="F35" s="14" t="s">
        <v>1132</v>
      </c>
      <c r="G35" s="14" t="s">
        <v>1133</v>
      </c>
      <c r="H35" s="14" t="s">
        <v>1134</v>
      </c>
      <c r="I35" s="14" t="s">
        <v>1135</v>
      </c>
      <c r="J35" s="10"/>
      <c r="K35" s="10"/>
      <c r="L35" s="33">
        <v>43877</v>
      </c>
    </row>
    <row r="36" spans="1:12">
      <c r="A36" s="13"/>
      <c r="B36" s="11"/>
      <c r="C36" s="10"/>
      <c r="D36" s="10"/>
      <c r="E36" s="10"/>
      <c r="F36" s="10"/>
      <c r="G36" s="10"/>
      <c r="H36" s="10"/>
      <c r="I36" s="10"/>
      <c r="J36" s="10"/>
      <c r="K36" s="10"/>
      <c r="L36" s="31"/>
    </row>
    <row r="37" ht="12.75" customHeight="true" spans="1:12">
      <c r="A37" s="13"/>
      <c r="B37" s="11"/>
      <c r="C37" s="10" t="s">
        <v>1033</v>
      </c>
      <c r="D37" s="10" t="s">
        <v>1035</v>
      </c>
      <c r="E37" s="10" t="s">
        <v>1034</v>
      </c>
      <c r="F37" s="10" t="s">
        <v>1035</v>
      </c>
      <c r="G37" s="10" t="s">
        <v>1031</v>
      </c>
      <c r="H37" s="10" t="s">
        <v>1035</v>
      </c>
      <c r="I37" s="10" t="s">
        <v>1034</v>
      </c>
      <c r="J37" s="10" t="s">
        <v>1035</v>
      </c>
      <c r="K37" s="10" t="s">
        <v>1036</v>
      </c>
      <c r="L37" s="31"/>
    </row>
    <row r="38" spans="1:12">
      <c r="A38" s="13"/>
      <c r="B38" s="11" t="s">
        <v>1038</v>
      </c>
      <c r="C38" s="11" t="s">
        <v>1039</v>
      </c>
      <c r="D38" s="11" t="s">
        <v>1041</v>
      </c>
      <c r="E38" s="860" t="s">
        <v>1040</v>
      </c>
      <c r="F38" s="11" t="s">
        <v>1041</v>
      </c>
      <c r="G38" s="11" t="s">
        <v>1032</v>
      </c>
      <c r="H38" s="11" t="s">
        <v>1041</v>
      </c>
      <c r="I38" s="860" t="s">
        <v>1040</v>
      </c>
      <c r="J38" s="11" t="s">
        <v>1041</v>
      </c>
      <c r="K38" s="11" t="s">
        <v>1041</v>
      </c>
      <c r="L38" s="31"/>
    </row>
    <row r="39" ht="6.75" customHeight="true" spans="1:12">
      <c r="A39" s="13"/>
      <c r="B39" s="11"/>
      <c r="C39" s="10"/>
      <c r="D39" s="10"/>
      <c r="E39" s="10"/>
      <c r="F39" s="10"/>
      <c r="G39" s="10"/>
      <c r="H39" s="10"/>
      <c r="I39" s="10"/>
      <c r="J39" s="10"/>
      <c r="K39" s="10"/>
      <c r="L39" s="31"/>
    </row>
    <row r="40" ht="12.75" customHeight="true" spans="1:12">
      <c r="A40" s="13" t="s">
        <v>1136</v>
      </c>
      <c r="B40" s="11">
        <v>16235</v>
      </c>
      <c r="C40" s="14" t="s">
        <v>1137</v>
      </c>
      <c r="D40" s="14" t="s">
        <v>1138</v>
      </c>
      <c r="E40" s="14" t="s">
        <v>1139</v>
      </c>
      <c r="F40" s="14" t="s">
        <v>1140</v>
      </c>
      <c r="G40" s="14" t="s">
        <v>1141</v>
      </c>
      <c r="H40" s="14" t="s">
        <v>1142</v>
      </c>
      <c r="I40" s="14" t="s">
        <v>1143</v>
      </c>
      <c r="J40" s="14" t="s">
        <v>1144</v>
      </c>
      <c r="K40" s="14" t="s">
        <v>1145</v>
      </c>
      <c r="L40" s="33">
        <v>43973</v>
      </c>
    </row>
    <row r="41" ht="12.75" customHeight="true" spans="1:12">
      <c r="A41" s="13" t="s">
        <v>1136</v>
      </c>
      <c r="B41" s="11">
        <v>16239</v>
      </c>
      <c r="C41" s="14" t="s">
        <v>1146</v>
      </c>
      <c r="D41" s="14" t="s">
        <v>1147</v>
      </c>
      <c r="E41" s="14" t="s">
        <v>1148</v>
      </c>
      <c r="F41" s="14" t="s">
        <v>1149</v>
      </c>
      <c r="G41" s="14" t="s">
        <v>1150</v>
      </c>
      <c r="H41" s="14" t="s">
        <v>1151</v>
      </c>
      <c r="I41" s="14" t="s">
        <v>1152</v>
      </c>
      <c r="J41" s="14" t="s">
        <v>1153</v>
      </c>
      <c r="K41" s="14" t="s">
        <v>1154</v>
      </c>
      <c r="L41" s="33">
        <v>44195</v>
      </c>
    </row>
    <row r="42" ht="16.5" spans="1:12">
      <c r="A42" s="18"/>
      <c r="B42" s="19"/>
      <c r="C42" s="19"/>
      <c r="D42" s="19"/>
      <c r="E42" s="19"/>
      <c r="F42" s="19"/>
      <c r="G42" s="19"/>
      <c r="H42" s="19"/>
      <c r="I42" s="19"/>
      <c r="J42" s="19"/>
      <c r="K42" s="19"/>
      <c r="L42" s="36"/>
    </row>
    <row r="43" ht="16.5" spans="1:12">
      <c r="A43" s="4" t="s">
        <v>1155</v>
      </c>
      <c r="B43" s="5"/>
      <c r="C43" s="5"/>
      <c r="D43" s="5"/>
      <c r="E43" s="5"/>
      <c r="F43" s="5"/>
      <c r="G43" s="5"/>
      <c r="H43" s="5"/>
      <c r="I43" s="5"/>
      <c r="J43" s="5"/>
      <c r="K43" s="5"/>
      <c r="L43" s="28"/>
    </row>
    <row r="44" spans="1:12">
      <c r="A44" s="6" t="s">
        <v>1028</v>
      </c>
      <c r="B44" s="7"/>
      <c r="C44" s="7"/>
      <c r="D44" s="7"/>
      <c r="E44" s="7"/>
      <c r="F44" s="7"/>
      <c r="G44" s="7" t="s">
        <v>1029</v>
      </c>
      <c r="H44" s="7"/>
      <c r="I44" s="7"/>
      <c r="J44" s="7"/>
      <c r="K44" s="7"/>
      <c r="L44" s="29"/>
    </row>
    <row r="45" ht="12.75" customHeight="true" spans="1:12">
      <c r="A45" s="9"/>
      <c r="B45" s="10"/>
      <c r="C45" s="10" t="s">
        <v>1033</v>
      </c>
      <c r="D45" s="10" t="s">
        <v>1034</v>
      </c>
      <c r="E45" s="10" t="s">
        <v>1035</v>
      </c>
      <c r="F45" s="10" t="s">
        <v>1035</v>
      </c>
      <c r="G45" s="10" t="s">
        <v>1035</v>
      </c>
      <c r="H45" s="10" t="s">
        <v>1034</v>
      </c>
      <c r="I45" s="10" t="s">
        <v>1036</v>
      </c>
      <c r="J45" s="10"/>
      <c r="K45" s="10"/>
      <c r="L45" s="32" t="s">
        <v>1037</v>
      </c>
    </row>
    <row r="46" spans="1:12">
      <c r="A46" s="9"/>
      <c r="B46" s="11" t="s">
        <v>1038</v>
      </c>
      <c r="C46" s="11" t="s">
        <v>1039</v>
      </c>
      <c r="D46" s="860" t="s">
        <v>1040</v>
      </c>
      <c r="E46" s="11" t="s">
        <v>1041</v>
      </c>
      <c r="F46" s="11" t="s">
        <v>1041</v>
      </c>
      <c r="G46" s="11" t="s">
        <v>1041</v>
      </c>
      <c r="H46" s="860" t="s">
        <v>1040</v>
      </c>
      <c r="I46" s="11" t="s">
        <v>1041</v>
      </c>
      <c r="J46" s="10"/>
      <c r="K46" s="10"/>
      <c r="L46" s="32" t="s">
        <v>1042</v>
      </c>
    </row>
    <row r="47" ht="6" customHeight="true" spans="1:12">
      <c r="A47" s="9"/>
      <c r="B47" s="11"/>
      <c r="C47" s="10"/>
      <c r="D47" s="10"/>
      <c r="E47" s="10"/>
      <c r="F47" s="10"/>
      <c r="G47" s="10"/>
      <c r="H47" s="10"/>
      <c r="I47" s="10"/>
      <c r="J47" s="10"/>
      <c r="K47" s="10"/>
      <c r="L47" s="31"/>
    </row>
    <row r="48" ht="12.75" customHeight="true" spans="1:12">
      <c r="A48" s="20" t="s">
        <v>1128</v>
      </c>
      <c r="B48" s="21">
        <v>16413</v>
      </c>
      <c r="C48" s="22" t="s">
        <v>1156</v>
      </c>
      <c r="D48" s="22" t="s">
        <v>1157</v>
      </c>
      <c r="E48" s="22" t="s">
        <v>1158</v>
      </c>
      <c r="F48" s="22" t="s">
        <v>1159</v>
      </c>
      <c r="G48" s="22" t="s">
        <v>1160</v>
      </c>
      <c r="H48" s="22" t="s">
        <v>1161</v>
      </c>
      <c r="I48" s="22" t="s">
        <v>1162</v>
      </c>
      <c r="J48" s="16" t="s">
        <v>1163</v>
      </c>
      <c r="K48" s="10"/>
      <c r="L48" s="33">
        <v>44195</v>
      </c>
    </row>
    <row r="49" ht="12.75" customHeight="true" spans="1:12">
      <c r="A49" s="20" t="s">
        <v>1128</v>
      </c>
      <c r="B49" s="21">
        <v>16414</v>
      </c>
      <c r="C49" s="22" t="s">
        <v>1164</v>
      </c>
      <c r="D49" s="22" t="s">
        <v>1165</v>
      </c>
      <c r="E49" s="22" t="s">
        <v>1166</v>
      </c>
      <c r="F49" s="22" t="s">
        <v>1167</v>
      </c>
      <c r="G49" s="22" t="s">
        <v>1168</v>
      </c>
      <c r="H49" s="26" t="s">
        <v>1169</v>
      </c>
      <c r="I49" s="22" t="s">
        <v>1170</v>
      </c>
      <c r="J49" s="16" t="s">
        <v>1171</v>
      </c>
      <c r="K49" s="10"/>
      <c r="L49" s="33">
        <v>44195</v>
      </c>
    </row>
    <row r="50" ht="12.75" customHeight="true" spans="1:12">
      <c r="A50" s="13" t="s">
        <v>1128</v>
      </c>
      <c r="B50" s="11">
        <v>16417</v>
      </c>
      <c r="C50" s="14" t="s">
        <v>1172</v>
      </c>
      <c r="D50" s="14" t="s">
        <v>1173</v>
      </c>
      <c r="E50" s="14" t="s">
        <v>1174</v>
      </c>
      <c r="F50" s="14" t="s">
        <v>1175</v>
      </c>
      <c r="G50" s="14" t="s">
        <v>1176</v>
      </c>
      <c r="H50" s="14" t="s">
        <v>1177</v>
      </c>
      <c r="I50" s="14" t="s">
        <v>1178</v>
      </c>
      <c r="J50" s="10"/>
      <c r="K50" s="10"/>
      <c r="L50" s="33">
        <v>43876</v>
      </c>
    </row>
    <row r="51" ht="12.75" customHeight="true" spans="1:12">
      <c r="A51" s="13" t="s">
        <v>1128</v>
      </c>
      <c r="B51" s="11">
        <v>16419</v>
      </c>
      <c r="C51" s="14" t="s">
        <v>1179</v>
      </c>
      <c r="D51" s="14" t="s">
        <v>1180</v>
      </c>
      <c r="E51" s="14" t="s">
        <v>1181</v>
      </c>
      <c r="F51" s="14" t="s">
        <v>1182</v>
      </c>
      <c r="G51" s="14" t="s">
        <v>1183</v>
      </c>
      <c r="H51" s="14" t="s">
        <v>1184</v>
      </c>
      <c r="I51" s="14" t="s">
        <v>1185</v>
      </c>
      <c r="J51" s="10"/>
      <c r="K51" s="10"/>
      <c r="L51" s="33">
        <v>44247</v>
      </c>
    </row>
    <row r="52" ht="12.75" customHeight="true" spans="1:12">
      <c r="A52" s="13" t="s">
        <v>1128</v>
      </c>
      <c r="B52" s="11">
        <v>16424</v>
      </c>
      <c r="C52" s="14" t="s">
        <v>1186</v>
      </c>
      <c r="D52" s="14" t="s">
        <v>1187</v>
      </c>
      <c r="E52" s="14" t="s">
        <v>1188</v>
      </c>
      <c r="F52" s="14" t="s">
        <v>1189</v>
      </c>
      <c r="G52" s="14" t="s">
        <v>1190</v>
      </c>
      <c r="H52" s="14" t="s">
        <v>1191</v>
      </c>
      <c r="I52" s="14" t="s">
        <v>1192</v>
      </c>
      <c r="J52" s="10"/>
      <c r="K52" s="10"/>
      <c r="L52" s="33">
        <v>44195</v>
      </c>
    </row>
    <row r="53" ht="16.5" spans="1:12">
      <c r="A53" s="15"/>
      <c r="B53" s="16"/>
      <c r="C53" s="16"/>
      <c r="D53" s="16"/>
      <c r="E53" s="16"/>
      <c r="F53" s="16" t="s">
        <v>1193</v>
      </c>
      <c r="G53" s="16"/>
      <c r="H53" s="16"/>
      <c r="I53" s="16"/>
      <c r="J53" s="16"/>
      <c r="K53" s="16"/>
      <c r="L53" s="34"/>
    </row>
    <row r="54" ht="16.5" spans="1:12">
      <c r="A54" s="4" t="s">
        <v>1194</v>
      </c>
      <c r="B54" s="5"/>
      <c r="C54" s="5"/>
      <c r="D54" s="5"/>
      <c r="E54" s="5"/>
      <c r="F54" s="5"/>
      <c r="G54" s="5"/>
      <c r="H54" s="5"/>
      <c r="I54" s="5"/>
      <c r="J54" s="5"/>
      <c r="K54" s="5"/>
      <c r="L54" s="28"/>
    </row>
    <row r="55" spans="1:12">
      <c r="A55" s="6" t="s">
        <v>1095</v>
      </c>
      <c r="B55" s="7"/>
      <c r="C55" s="7"/>
      <c r="D55" s="7"/>
      <c r="E55" s="7"/>
      <c r="F55" s="7"/>
      <c r="G55" s="7" t="s">
        <v>1195</v>
      </c>
      <c r="H55" s="7"/>
      <c r="I55" s="7"/>
      <c r="J55" s="7"/>
      <c r="K55" s="7"/>
      <c r="L55" s="29"/>
    </row>
    <row r="56" ht="12.75" customHeight="true" spans="1:12">
      <c r="A56" s="9"/>
      <c r="B56" s="10"/>
      <c r="C56" s="10"/>
      <c r="D56" s="10"/>
      <c r="E56" s="10"/>
      <c r="F56" s="23" t="s">
        <v>1031</v>
      </c>
      <c r="G56" s="10"/>
      <c r="H56" s="10"/>
      <c r="I56" s="10"/>
      <c r="J56" s="10"/>
      <c r="K56" s="10"/>
      <c r="L56" s="31"/>
    </row>
    <row r="57" ht="12.75" customHeight="true" spans="1:12">
      <c r="A57" s="9"/>
      <c r="B57" s="10"/>
      <c r="C57" s="10"/>
      <c r="D57" s="10"/>
      <c r="E57" s="10"/>
      <c r="F57" s="23" t="s">
        <v>1032</v>
      </c>
      <c r="G57" s="10"/>
      <c r="H57" s="10"/>
      <c r="I57" s="10"/>
      <c r="J57" s="10"/>
      <c r="K57" s="10"/>
      <c r="L57" s="31"/>
    </row>
    <row r="58" ht="12.75" customHeight="true" spans="1:12">
      <c r="A58" s="9"/>
      <c r="B58" s="10"/>
      <c r="C58" s="10" t="s">
        <v>1098</v>
      </c>
      <c r="D58" s="10" t="s">
        <v>1034</v>
      </c>
      <c r="E58" s="10" t="s">
        <v>1035</v>
      </c>
      <c r="F58" s="10" t="s">
        <v>1099</v>
      </c>
      <c r="G58" s="10" t="s">
        <v>1035</v>
      </c>
      <c r="H58" s="10" t="s">
        <v>1034</v>
      </c>
      <c r="I58" s="10" t="s">
        <v>1036</v>
      </c>
      <c r="J58" s="10"/>
      <c r="K58" s="10"/>
      <c r="L58" s="32" t="s">
        <v>1037</v>
      </c>
    </row>
    <row r="59" spans="1:12">
      <c r="A59" s="9"/>
      <c r="B59" s="11" t="s">
        <v>1038</v>
      </c>
      <c r="C59" s="11" t="s">
        <v>1039</v>
      </c>
      <c r="D59" s="860" t="s">
        <v>1040</v>
      </c>
      <c r="E59" s="11" t="s">
        <v>1041</v>
      </c>
      <c r="F59" s="11" t="s">
        <v>1039</v>
      </c>
      <c r="G59" s="11" t="s">
        <v>1041</v>
      </c>
      <c r="H59" s="860" t="s">
        <v>1040</v>
      </c>
      <c r="I59" s="11" t="s">
        <v>1041</v>
      </c>
      <c r="J59" s="10"/>
      <c r="K59" s="10"/>
      <c r="L59" s="32" t="s">
        <v>1042</v>
      </c>
    </row>
    <row r="60" ht="6" customHeight="true" spans="1:12">
      <c r="A60" s="9"/>
      <c r="B60" s="10"/>
      <c r="C60" s="10"/>
      <c r="D60" s="10"/>
      <c r="E60" s="10"/>
      <c r="F60" s="10"/>
      <c r="G60" s="10"/>
      <c r="H60" s="10"/>
      <c r="I60" s="10"/>
      <c r="J60" s="10"/>
      <c r="K60" s="10"/>
      <c r="L60" s="31"/>
    </row>
    <row r="61" ht="12.75" customHeight="true" spans="1:12">
      <c r="A61" s="13" t="s">
        <v>1100</v>
      </c>
      <c r="B61" s="11">
        <v>16437</v>
      </c>
      <c r="C61" s="14" t="s">
        <v>1196</v>
      </c>
      <c r="D61" s="14" t="s">
        <v>1197</v>
      </c>
      <c r="E61" s="14" t="s">
        <v>1198</v>
      </c>
      <c r="F61" s="25" t="s">
        <v>1199</v>
      </c>
      <c r="G61" s="14" t="s">
        <v>1200</v>
      </c>
      <c r="H61" s="14" t="s">
        <v>1201</v>
      </c>
      <c r="I61" s="14" t="s">
        <v>1202</v>
      </c>
      <c r="J61" s="10"/>
      <c r="K61" s="10"/>
      <c r="L61" s="33">
        <v>44195</v>
      </c>
    </row>
    <row r="62" ht="12.75" customHeight="true" spans="1:12">
      <c r="A62" s="13" t="s">
        <v>1100</v>
      </c>
      <c r="B62" s="11">
        <v>16438</v>
      </c>
      <c r="C62" s="14" t="s">
        <v>1203</v>
      </c>
      <c r="D62" s="14" t="s">
        <v>1204</v>
      </c>
      <c r="E62" s="14" t="s">
        <v>1205</v>
      </c>
      <c r="F62" s="25" t="s">
        <v>1206</v>
      </c>
      <c r="G62" s="14" t="s">
        <v>1207</v>
      </c>
      <c r="H62" s="14" t="s">
        <v>1208</v>
      </c>
      <c r="I62" s="14" t="s">
        <v>1209</v>
      </c>
      <c r="J62" s="10"/>
      <c r="K62" s="10"/>
      <c r="L62" s="33">
        <v>43881</v>
      </c>
    </row>
    <row r="63" ht="12.75" customHeight="true" spans="1:12">
      <c r="A63" s="13" t="s">
        <v>1100</v>
      </c>
      <c r="B63" s="11">
        <v>16472</v>
      </c>
      <c r="C63" s="14" t="s">
        <v>1210</v>
      </c>
      <c r="D63" s="14" t="s">
        <v>1211</v>
      </c>
      <c r="E63" s="14" t="s">
        <v>1212</v>
      </c>
      <c r="F63" s="14" t="s">
        <v>1213</v>
      </c>
      <c r="G63" s="14" t="s">
        <v>1214</v>
      </c>
      <c r="H63" s="14" t="s">
        <v>1215</v>
      </c>
      <c r="I63" s="14" t="s">
        <v>1216</v>
      </c>
      <c r="J63" s="10"/>
      <c r="K63" s="10"/>
      <c r="L63" s="33">
        <v>43967</v>
      </c>
    </row>
    <row r="64" ht="12.75" customHeight="true" spans="1:12">
      <c r="A64" s="13" t="s">
        <v>1100</v>
      </c>
      <c r="B64" s="11">
        <v>16475</v>
      </c>
      <c r="C64" s="14" t="s">
        <v>1217</v>
      </c>
      <c r="D64" s="14" t="s">
        <v>1218</v>
      </c>
      <c r="E64" s="14" t="s">
        <v>1219</v>
      </c>
      <c r="F64" s="14" t="s">
        <v>1220</v>
      </c>
      <c r="G64" s="14" t="s">
        <v>1221</v>
      </c>
      <c r="H64" s="14" t="s">
        <v>1222</v>
      </c>
      <c r="I64" s="14" t="s">
        <v>1223</v>
      </c>
      <c r="J64" s="10"/>
      <c r="K64" s="10"/>
      <c r="L64" s="33">
        <v>44247</v>
      </c>
    </row>
    <row r="65" ht="12.75" customHeight="true" spans="1:12">
      <c r="A65" s="13" t="s">
        <v>1100</v>
      </c>
      <c r="B65" s="11">
        <v>16476</v>
      </c>
      <c r="C65" s="14" t="s">
        <v>1224</v>
      </c>
      <c r="D65" s="14" t="s">
        <v>1225</v>
      </c>
      <c r="E65" s="14" t="s">
        <v>1226</v>
      </c>
      <c r="F65" s="14" t="s">
        <v>1227</v>
      </c>
      <c r="G65" s="14" t="s">
        <v>1228</v>
      </c>
      <c r="H65" s="14" t="s">
        <v>1229</v>
      </c>
      <c r="I65" s="14" t="s">
        <v>1230</v>
      </c>
      <c r="J65" s="10"/>
      <c r="K65" s="10"/>
      <c r="L65" s="33">
        <v>44247</v>
      </c>
    </row>
    <row r="66" ht="12.75" customHeight="true" spans="1:12">
      <c r="A66" s="13" t="s">
        <v>1100</v>
      </c>
      <c r="B66" s="11">
        <v>16477</v>
      </c>
      <c r="C66" s="14" t="s">
        <v>1231</v>
      </c>
      <c r="D66" s="14" t="s">
        <v>1232</v>
      </c>
      <c r="E66" s="14" t="s">
        <v>1233</v>
      </c>
      <c r="F66" s="70" t="s">
        <v>1234</v>
      </c>
      <c r="G66" s="14" t="s">
        <v>1235</v>
      </c>
      <c r="H66" s="14" t="s">
        <v>1236</v>
      </c>
      <c r="I66" s="14" t="s">
        <v>1237</v>
      </c>
      <c r="J66" s="10"/>
      <c r="K66" s="10"/>
      <c r="L66" s="35">
        <v>44285</v>
      </c>
    </row>
    <row r="67" ht="12.75" customHeight="true" spans="1:12">
      <c r="A67" s="13" t="s">
        <v>1100</v>
      </c>
      <c r="B67" s="11">
        <v>16478</v>
      </c>
      <c r="C67" s="14" t="s">
        <v>1238</v>
      </c>
      <c r="D67" s="14" t="s">
        <v>1239</v>
      </c>
      <c r="E67" s="14" t="s">
        <v>1240</v>
      </c>
      <c r="F67" s="25" t="s">
        <v>1241</v>
      </c>
      <c r="G67" s="14" t="s">
        <v>1242</v>
      </c>
      <c r="H67" s="14" t="s">
        <v>1243</v>
      </c>
      <c r="I67" s="14" t="s">
        <v>1244</v>
      </c>
      <c r="J67" s="10"/>
      <c r="K67" s="10"/>
      <c r="L67" s="33">
        <v>44247</v>
      </c>
    </row>
    <row r="68" ht="12.75" customHeight="true" spans="1:12">
      <c r="A68" s="13" t="s">
        <v>1100</v>
      </c>
      <c r="B68" s="11">
        <v>16481</v>
      </c>
      <c r="C68" s="14" t="s">
        <v>1245</v>
      </c>
      <c r="D68" s="14" t="s">
        <v>1246</v>
      </c>
      <c r="E68" s="14" t="s">
        <v>1247</v>
      </c>
      <c r="F68" s="25" t="s">
        <v>1248</v>
      </c>
      <c r="G68" s="14" t="s">
        <v>1249</v>
      </c>
      <c r="H68" s="14" t="s">
        <v>1250</v>
      </c>
      <c r="I68" s="14" t="s">
        <v>1251</v>
      </c>
      <c r="J68" s="10"/>
      <c r="K68" s="10"/>
      <c r="L68" s="33">
        <v>43879</v>
      </c>
    </row>
    <row r="69" ht="16.5" spans="1:12">
      <c r="A69" s="15"/>
      <c r="B69" s="16"/>
      <c r="C69" s="16" t="s">
        <v>1252</v>
      </c>
      <c r="D69" s="16"/>
      <c r="E69" s="16"/>
      <c r="G69" s="16" t="s">
        <v>1253</v>
      </c>
      <c r="H69" s="16"/>
      <c r="I69" s="16"/>
      <c r="J69" s="16"/>
      <c r="K69" s="16"/>
      <c r="L69" s="34"/>
    </row>
    <row r="70" ht="16.5" spans="1:12">
      <c r="A70" s="4" t="s">
        <v>1254</v>
      </c>
      <c r="B70" s="5"/>
      <c r="C70" s="5"/>
      <c r="D70" s="5"/>
      <c r="E70" s="5"/>
      <c r="F70" s="5"/>
      <c r="G70" s="5"/>
      <c r="H70" s="5"/>
      <c r="I70" s="5"/>
      <c r="J70" s="5"/>
      <c r="K70" s="5"/>
      <c r="L70" s="28"/>
    </row>
    <row r="71" spans="1:12">
      <c r="A71" s="6" t="s">
        <v>1028</v>
      </c>
      <c r="B71" s="7"/>
      <c r="C71" s="7"/>
      <c r="D71" s="7"/>
      <c r="E71" s="7"/>
      <c r="F71" s="7"/>
      <c r="G71" s="7"/>
      <c r="H71" s="7"/>
      <c r="I71" s="7"/>
      <c r="J71" s="7"/>
      <c r="K71" s="7"/>
      <c r="L71" s="29"/>
    </row>
    <row r="72" ht="12.75" customHeight="true" spans="1:12">
      <c r="A72" s="9"/>
      <c r="B72" s="10"/>
      <c r="C72" s="10" t="s">
        <v>1033</v>
      </c>
      <c r="D72" s="10" t="s">
        <v>1035</v>
      </c>
      <c r="E72" s="10" t="s">
        <v>1034</v>
      </c>
      <c r="F72" s="10" t="s">
        <v>1035</v>
      </c>
      <c r="G72" s="10" t="s">
        <v>1031</v>
      </c>
      <c r="H72" s="10" t="s">
        <v>1035</v>
      </c>
      <c r="I72" s="10" t="s">
        <v>1034</v>
      </c>
      <c r="J72" s="10" t="s">
        <v>1035</v>
      </c>
      <c r="K72" s="10" t="s">
        <v>1036</v>
      </c>
      <c r="L72" s="32" t="s">
        <v>1037</v>
      </c>
    </row>
    <row r="73" ht="12.75" customHeight="true" spans="1:12">
      <c r="A73" s="9"/>
      <c r="B73" s="11" t="s">
        <v>1038</v>
      </c>
      <c r="C73" s="11" t="s">
        <v>1039</v>
      </c>
      <c r="D73" s="11" t="s">
        <v>1041</v>
      </c>
      <c r="E73" s="860" t="s">
        <v>1040</v>
      </c>
      <c r="F73" s="11" t="s">
        <v>1041</v>
      </c>
      <c r="G73" s="11" t="s">
        <v>1032</v>
      </c>
      <c r="H73" s="11" t="s">
        <v>1041</v>
      </c>
      <c r="I73" s="860" t="s">
        <v>1040</v>
      </c>
      <c r="J73" s="11" t="s">
        <v>1041</v>
      </c>
      <c r="K73" s="11" t="s">
        <v>1041</v>
      </c>
      <c r="L73" s="32" t="s">
        <v>1042</v>
      </c>
    </row>
    <row r="74" ht="5.25" customHeight="true" spans="1:12">
      <c r="A74" s="9"/>
      <c r="B74" s="10"/>
      <c r="C74" s="10"/>
      <c r="D74" s="10"/>
      <c r="E74" s="10"/>
      <c r="F74" s="10"/>
      <c r="G74" s="10"/>
      <c r="H74" s="10"/>
      <c r="I74" s="10"/>
      <c r="J74" s="10"/>
      <c r="K74" s="10"/>
      <c r="L74" s="31"/>
    </row>
    <row r="75" ht="12.75" customHeight="true" spans="1:12">
      <c r="A75" s="13" t="s">
        <v>1136</v>
      </c>
      <c r="B75" s="11">
        <v>16501</v>
      </c>
      <c r="C75" s="14" t="s">
        <v>1255</v>
      </c>
      <c r="D75" s="14" t="s">
        <v>1256</v>
      </c>
      <c r="E75" s="14" t="s">
        <v>1257</v>
      </c>
      <c r="F75" s="14" t="s">
        <v>1258</v>
      </c>
      <c r="G75" s="14" t="s">
        <v>1259</v>
      </c>
      <c r="H75" s="14" t="s">
        <v>1260</v>
      </c>
      <c r="I75" s="14" t="s">
        <v>1261</v>
      </c>
      <c r="J75" s="14" t="s">
        <v>1262</v>
      </c>
      <c r="K75" s="14" t="s">
        <v>1263</v>
      </c>
      <c r="L75" s="35">
        <v>44285</v>
      </c>
    </row>
    <row r="76" ht="12.75" customHeight="true" spans="1:12">
      <c r="A76" s="13" t="s">
        <v>1136</v>
      </c>
      <c r="B76" s="11">
        <v>16502</v>
      </c>
      <c r="C76" s="14" t="s">
        <v>1264</v>
      </c>
      <c r="D76" s="14" t="s">
        <v>1265</v>
      </c>
      <c r="E76" s="14" t="s">
        <v>1266</v>
      </c>
      <c r="F76" s="14" t="s">
        <v>1267</v>
      </c>
      <c r="G76" s="14" t="s">
        <v>1268</v>
      </c>
      <c r="H76" s="14" t="s">
        <v>1269</v>
      </c>
      <c r="I76" s="14" t="s">
        <v>1270</v>
      </c>
      <c r="J76" s="14" t="s">
        <v>1271</v>
      </c>
      <c r="K76" s="14" t="s">
        <v>1272</v>
      </c>
      <c r="L76" s="35">
        <v>44285</v>
      </c>
    </row>
    <row r="77" ht="12.75" customHeight="true" spans="1:12">
      <c r="A77" s="13" t="s">
        <v>1136</v>
      </c>
      <c r="B77" s="11">
        <v>16503</v>
      </c>
      <c r="C77" s="14" t="s">
        <v>1273</v>
      </c>
      <c r="D77" s="14" t="s">
        <v>1274</v>
      </c>
      <c r="E77" s="14" t="s">
        <v>1275</v>
      </c>
      <c r="F77" s="14" t="s">
        <v>1276</v>
      </c>
      <c r="G77" s="14" t="s">
        <v>1277</v>
      </c>
      <c r="H77" s="14" t="s">
        <v>1278</v>
      </c>
      <c r="I77" s="14" t="s">
        <v>1279</v>
      </c>
      <c r="J77" s="14" t="s">
        <v>1280</v>
      </c>
      <c r="K77" s="14" t="s">
        <v>1281</v>
      </c>
      <c r="L77" s="33">
        <v>44127</v>
      </c>
    </row>
    <row r="78" ht="12.75" customHeight="true" spans="1:12">
      <c r="A78" s="13" t="s">
        <v>1136</v>
      </c>
      <c r="B78" s="11">
        <v>16504</v>
      </c>
      <c r="C78" s="14" t="s">
        <v>1282</v>
      </c>
      <c r="D78" s="14" t="s">
        <v>1283</v>
      </c>
      <c r="E78" s="14" t="s">
        <v>1284</v>
      </c>
      <c r="F78" s="14" t="s">
        <v>1285</v>
      </c>
      <c r="G78" s="14" t="s">
        <v>1286</v>
      </c>
      <c r="H78" s="14" t="s">
        <v>1287</v>
      </c>
      <c r="I78" s="14" t="s">
        <v>1288</v>
      </c>
      <c r="J78" s="14" t="s">
        <v>1289</v>
      </c>
      <c r="K78" s="14" t="s">
        <v>1290</v>
      </c>
      <c r="L78" s="33">
        <v>44247</v>
      </c>
    </row>
    <row r="79" ht="12.75" customHeight="true" spans="1:12">
      <c r="A79" s="13" t="s">
        <v>1136</v>
      </c>
      <c r="B79" s="11">
        <v>16505</v>
      </c>
      <c r="C79" s="14" t="s">
        <v>1291</v>
      </c>
      <c r="D79" s="14" t="s">
        <v>1292</v>
      </c>
      <c r="E79" s="14" t="s">
        <v>1293</v>
      </c>
      <c r="F79" s="14" t="s">
        <v>1294</v>
      </c>
      <c r="G79" s="14" t="s">
        <v>1295</v>
      </c>
      <c r="H79" s="14" t="s">
        <v>1296</v>
      </c>
      <c r="I79" s="14" t="s">
        <v>1297</v>
      </c>
      <c r="J79" s="14" t="s">
        <v>1298</v>
      </c>
      <c r="K79" s="14" t="s">
        <v>1299</v>
      </c>
      <c r="L79" s="33">
        <v>43882</v>
      </c>
    </row>
    <row r="80" ht="12.75" customHeight="true" spans="1:12">
      <c r="A80" s="20" t="s">
        <v>1136</v>
      </c>
      <c r="B80" s="37">
        <v>165.06</v>
      </c>
      <c r="C80" s="22" t="s">
        <v>1300</v>
      </c>
      <c r="D80" s="22" t="s">
        <v>1301</v>
      </c>
      <c r="E80" s="22" t="s">
        <v>1302</v>
      </c>
      <c r="F80" s="22" t="s">
        <v>1303</v>
      </c>
      <c r="G80" s="22" t="s">
        <v>1304</v>
      </c>
      <c r="H80" s="22" t="s">
        <v>1305</v>
      </c>
      <c r="I80" s="22" t="s">
        <v>1306</v>
      </c>
      <c r="J80" s="22" t="s">
        <v>1307</v>
      </c>
      <c r="K80" s="22" t="s">
        <v>1308</v>
      </c>
      <c r="L80" s="33">
        <v>44195</v>
      </c>
    </row>
    <row r="81" ht="12.75" customHeight="true" spans="1:12">
      <c r="A81" s="13" t="s">
        <v>1136</v>
      </c>
      <c r="B81" s="11">
        <v>16507</v>
      </c>
      <c r="C81" s="14" t="s">
        <v>1309</v>
      </c>
      <c r="D81" s="14" t="s">
        <v>1310</v>
      </c>
      <c r="E81" s="14" t="s">
        <v>1311</v>
      </c>
      <c r="F81" s="14" t="s">
        <v>1312</v>
      </c>
      <c r="G81" s="14" t="s">
        <v>1313</v>
      </c>
      <c r="H81" s="14" t="s">
        <v>1314</v>
      </c>
      <c r="I81" s="14" t="s">
        <v>1315</v>
      </c>
      <c r="J81" s="14" t="s">
        <v>1316</v>
      </c>
      <c r="K81" s="14" t="s">
        <v>1317</v>
      </c>
      <c r="L81" s="33">
        <v>44127</v>
      </c>
    </row>
    <row r="82" ht="12.75" customHeight="true" spans="1:12">
      <c r="A82" s="13" t="s">
        <v>1136</v>
      </c>
      <c r="B82" s="11">
        <v>16508</v>
      </c>
      <c r="C82" s="14" t="s">
        <v>1318</v>
      </c>
      <c r="D82" s="14" t="s">
        <v>1319</v>
      </c>
      <c r="E82" s="14" t="s">
        <v>1320</v>
      </c>
      <c r="F82" s="14" t="s">
        <v>1321</v>
      </c>
      <c r="G82" s="14" t="s">
        <v>1322</v>
      </c>
      <c r="H82" s="14" t="s">
        <v>1323</v>
      </c>
      <c r="I82" s="14" t="s">
        <v>1324</v>
      </c>
      <c r="J82" s="14" t="s">
        <v>1325</v>
      </c>
      <c r="K82" s="14" t="s">
        <v>1326</v>
      </c>
      <c r="L82" s="35">
        <v>44285</v>
      </c>
    </row>
    <row r="83" ht="12.75" customHeight="true" spans="1:12">
      <c r="A83" s="13" t="s">
        <v>1136</v>
      </c>
      <c r="B83" s="11">
        <v>16509</v>
      </c>
      <c r="C83" s="14" t="s">
        <v>1327</v>
      </c>
      <c r="D83" s="14" t="s">
        <v>1328</v>
      </c>
      <c r="E83" s="14" t="s">
        <v>1329</v>
      </c>
      <c r="F83" s="14" t="s">
        <v>1330</v>
      </c>
      <c r="G83" s="14" t="s">
        <v>1331</v>
      </c>
      <c r="H83" s="14" t="s">
        <v>1332</v>
      </c>
      <c r="I83" s="14" t="s">
        <v>1333</v>
      </c>
      <c r="J83" s="14" t="s">
        <v>1334</v>
      </c>
      <c r="K83" s="14" t="s">
        <v>1335</v>
      </c>
      <c r="L83" s="33">
        <v>44247</v>
      </c>
    </row>
    <row r="84" ht="12.75" customHeight="true" spans="1:12">
      <c r="A84" s="13" t="s">
        <v>1136</v>
      </c>
      <c r="B84" s="11">
        <v>16510</v>
      </c>
      <c r="C84" s="14" t="s">
        <v>1336</v>
      </c>
      <c r="D84" s="14" t="s">
        <v>1337</v>
      </c>
      <c r="E84" s="14" t="s">
        <v>1338</v>
      </c>
      <c r="F84" s="14" t="s">
        <v>1339</v>
      </c>
      <c r="G84" s="14" t="s">
        <v>1340</v>
      </c>
      <c r="H84" s="14" t="s">
        <v>1341</v>
      </c>
      <c r="I84" s="14" t="s">
        <v>1342</v>
      </c>
      <c r="J84" s="14" t="s">
        <v>1343</v>
      </c>
      <c r="K84" s="14" t="s">
        <v>1344</v>
      </c>
      <c r="L84" s="35">
        <v>44285</v>
      </c>
    </row>
    <row r="85" ht="12.75" customHeight="true" spans="1:12">
      <c r="A85" s="20" t="s">
        <v>1136</v>
      </c>
      <c r="B85" s="37">
        <v>165.11</v>
      </c>
      <c r="C85" s="22" t="s">
        <v>1345</v>
      </c>
      <c r="D85" s="22" t="s">
        <v>1346</v>
      </c>
      <c r="E85" s="22" t="s">
        <v>1347</v>
      </c>
      <c r="F85" s="22" t="s">
        <v>1348</v>
      </c>
      <c r="G85" s="22" t="s">
        <v>1349</v>
      </c>
      <c r="H85" s="22" t="s">
        <v>1350</v>
      </c>
      <c r="I85" s="22" t="s">
        <v>1351</v>
      </c>
      <c r="J85" s="22" t="s">
        <v>1352</v>
      </c>
      <c r="K85" s="22" t="s">
        <v>1353</v>
      </c>
      <c r="L85" s="33">
        <v>43896</v>
      </c>
    </row>
    <row r="86" ht="12.75" customHeight="true" spans="1:12">
      <c r="A86" s="13" t="s">
        <v>1136</v>
      </c>
      <c r="B86" s="11">
        <v>16512</v>
      </c>
      <c r="C86" s="14" t="s">
        <v>1354</v>
      </c>
      <c r="D86" s="14" t="s">
        <v>1355</v>
      </c>
      <c r="E86" s="14" t="s">
        <v>1356</v>
      </c>
      <c r="F86" s="14" t="s">
        <v>1357</v>
      </c>
      <c r="G86" s="14" t="s">
        <v>1358</v>
      </c>
      <c r="H86" s="14" t="s">
        <v>1359</v>
      </c>
      <c r="I86" s="14" t="s">
        <v>1360</v>
      </c>
      <c r="J86" s="14" t="s">
        <v>1361</v>
      </c>
      <c r="K86" s="14" t="s">
        <v>1362</v>
      </c>
      <c r="L86" s="33">
        <v>44113</v>
      </c>
    </row>
    <row r="87" spans="1:12">
      <c r="A87" s="38"/>
      <c r="B87" s="16" t="s">
        <v>1363</v>
      </c>
      <c r="D87" s="16"/>
      <c r="E87" s="16" t="s">
        <v>1364</v>
      </c>
      <c r="F87" s="16"/>
      <c r="G87" s="16"/>
      <c r="H87" s="16" t="s">
        <v>1365</v>
      </c>
      <c r="I87" s="16"/>
      <c r="J87" s="16"/>
      <c r="K87" s="16" t="s">
        <v>1366</v>
      </c>
      <c r="L87" s="75"/>
    </row>
    <row r="88" ht="16.5" spans="1:12">
      <c r="A88" s="15"/>
      <c r="B88" s="16"/>
      <c r="D88" s="16"/>
      <c r="E88" s="16" t="s">
        <v>1367</v>
      </c>
      <c r="F88" s="16"/>
      <c r="H88" s="16" t="s">
        <v>1368</v>
      </c>
      <c r="I88" s="16"/>
      <c r="J88" s="16"/>
      <c r="K88" s="16"/>
      <c r="L88" s="34"/>
    </row>
    <row r="89" ht="16.5" spans="1:12">
      <c r="A89" s="39" t="s">
        <v>1369</v>
      </c>
      <c r="B89" s="40"/>
      <c r="C89" s="40"/>
      <c r="D89" s="40"/>
      <c r="E89" s="40"/>
      <c r="F89" s="40"/>
      <c r="G89" s="40"/>
      <c r="H89" s="40"/>
      <c r="I89" s="40"/>
      <c r="J89" s="40"/>
      <c r="K89" s="40"/>
      <c r="L89" s="76"/>
    </row>
    <row r="90" ht="12.75" customHeight="true" spans="1:12">
      <c r="A90" s="41" t="s">
        <v>1370</v>
      </c>
      <c r="B90" s="42"/>
      <c r="C90" s="42"/>
      <c r="D90" s="42"/>
      <c r="E90" s="42"/>
      <c r="F90" s="42"/>
      <c r="G90" s="42"/>
      <c r="H90" s="42"/>
      <c r="I90" s="42"/>
      <c r="J90" s="42"/>
      <c r="K90" s="42"/>
      <c r="L90" s="77"/>
    </row>
    <row r="91" ht="12.75" customHeight="true" spans="1:12">
      <c r="A91" s="41"/>
      <c r="B91" s="43" t="s">
        <v>1036</v>
      </c>
      <c r="C91" s="44" t="s">
        <v>1038</v>
      </c>
      <c r="D91" s="44" t="s">
        <v>1041</v>
      </c>
      <c r="E91" s="14" t="s">
        <v>1371</v>
      </c>
      <c r="F91" s="43" t="s">
        <v>1372</v>
      </c>
      <c r="G91" s="42"/>
      <c r="H91" s="42"/>
      <c r="I91" s="42"/>
      <c r="J91" s="43" t="s">
        <v>1373</v>
      </c>
      <c r="K91" s="42"/>
      <c r="L91" s="77"/>
    </row>
    <row r="92" ht="12.75" customHeight="true" spans="1:12">
      <c r="A92" s="41"/>
      <c r="B92" s="45" t="s">
        <v>1033</v>
      </c>
      <c r="C92" s="46" t="s">
        <v>1038</v>
      </c>
      <c r="D92" s="46" t="s">
        <v>1039</v>
      </c>
      <c r="E92" s="22" t="s">
        <v>1374</v>
      </c>
      <c r="F92" s="45" t="s">
        <v>1375</v>
      </c>
      <c r="G92" s="71"/>
      <c r="H92" s="42"/>
      <c r="I92" s="42"/>
      <c r="J92" s="42"/>
      <c r="K92" s="42"/>
      <c r="L92" s="77"/>
    </row>
    <row r="93" ht="12.75" customHeight="true" spans="1:12">
      <c r="A93" s="41"/>
      <c r="B93" s="45" t="s">
        <v>1033</v>
      </c>
      <c r="C93" s="46" t="s">
        <v>1038</v>
      </c>
      <c r="D93" s="46" t="s">
        <v>1039</v>
      </c>
      <c r="E93" s="22" t="s">
        <v>1376</v>
      </c>
      <c r="F93" s="45" t="s">
        <v>1375</v>
      </c>
      <c r="G93" s="71"/>
      <c r="H93" s="42"/>
      <c r="I93" s="42"/>
      <c r="J93" s="42"/>
      <c r="K93" s="42"/>
      <c r="L93" s="77"/>
    </row>
    <row r="94" ht="12.75" customHeight="true" spans="1:12">
      <c r="A94" s="41"/>
      <c r="B94" s="43" t="s">
        <v>1033</v>
      </c>
      <c r="C94" s="44" t="s">
        <v>1038</v>
      </c>
      <c r="D94" s="44" t="s">
        <v>1039</v>
      </c>
      <c r="E94" s="14" t="s">
        <v>1377</v>
      </c>
      <c r="F94" s="43" t="s">
        <v>1378</v>
      </c>
      <c r="G94" s="42"/>
      <c r="H94" s="42"/>
      <c r="I94" s="42"/>
      <c r="J94" s="42"/>
      <c r="K94" s="42"/>
      <c r="L94" s="77"/>
    </row>
    <row r="95" ht="12.75" customHeight="true" spans="1:12">
      <c r="A95" s="47"/>
      <c r="B95" s="48"/>
      <c r="C95" s="49"/>
      <c r="D95" s="49"/>
      <c r="E95" s="72"/>
      <c r="F95" s="48"/>
      <c r="G95" s="66"/>
      <c r="H95" s="66"/>
      <c r="I95" s="66"/>
      <c r="J95" s="66"/>
      <c r="K95" s="66"/>
      <c r="L95" s="78"/>
    </row>
    <row r="96" ht="12.75" customHeight="true" spans="1:12">
      <c r="A96" s="50" t="s">
        <v>1379</v>
      </c>
      <c r="B96" s="51" t="s">
        <v>1380</v>
      </c>
      <c r="C96" s="52" t="s">
        <v>1038</v>
      </c>
      <c r="D96" s="52" t="s">
        <v>1381</v>
      </c>
      <c r="E96" s="14" t="s">
        <v>1382</v>
      </c>
      <c r="F96" s="51" t="s">
        <v>1383</v>
      </c>
      <c r="G96" s="73"/>
      <c r="H96" s="73"/>
      <c r="I96" s="73"/>
      <c r="J96" s="73"/>
      <c r="K96" s="73"/>
      <c r="L96" s="79"/>
    </row>
    <row r="97" ht="12.75" customHeight="true" spans="1:12">
      <c r="A97" s="41"/>
      <c r="B97" s="43" t="s">
        <v>1384</v>
      </c>
      <c r="C97" s="44" t="s">
        <v>1385</v>
      </c>
      <c r="D97" s="861" t="s">
        <v>1040</v>
      </c>
      <c r="E97" s="14" t="s">
        <v>1386</v>
      </c>
      <c r="F97" s="43" t="s">
        <v>1387</v>
      </c>
      <c r="G97" s="42"/>
      <c r="H97" s="42"/>
      <c r="I97" s="42"/>
      <c r="J97" s="42"/>
      <c r="K97" s="42"/>
      <c r="L97" s="77"/>
    </row>
    <row r="98" ht="12.75" customHeight="true" spans="1:12">
      <c r="A98" s="41"/>
      <c r="B98" s="43" t="s">
        <v>1388</v>
      </c>
      <c r="C98" s="44" t="s">
        <v>1385</v>
      </c>
      <c r="D98" s="861" t="s">
        <v>1040</v>
      </c>
      <c r="E98" s="14" t="s">
        <v>1389</v>
      </c>
      <c r="F98" s="43" t="s">
        <v>1390</v>
      </c>
      <c r="G98" s="42"/>
      <c r="H98" s="42"/>
      <c r="I98" s="42"/>
      <c r="J98" s="42"/>
      <c r="K98" s="42"/>
      <c r="L98" s="77"/>
    </row>
    <row r="99" ht="12.75" customHeight="true" spans="1:12">
      <c r="A99" s="47"/>
      <c r="B99" s="48"/>
      <c r="C99" s="49"/>
      <c r="D99" s="49"/>
      <c r="E99" s="72"/>
      <c r="F99" s="48"/>
      <c r="G99" s="66"/>
      <c r="H99" s="66"/>
      <c r="I99" s="66"/>
      <c r="J99" s="66"/>
      <c r="K99" s="66"/>
      <c r="L99" s="78"/>
    </row>
    <row r="100" ht="12.75" customHeight="true" spans="1:12">
      <c r="A100" s="50" t="s">
        <v>1391</v>
      </c>
      <c r="B100" s="51" t="s">
        <v>1392</v>
      </c>
      <c r="C100" s="52" t="s">
        <v>1385</v>
      </c>
      <c r="D100" s="52" t="s">
        <v>1393</v>
      </c>
      <c r="E100" s="14" t="s">
        <v>1394</v>
      </c>
      <c r="F100" s="51" t="s">
        <v>1395</v>
      </c>
      <c r="G100" s="73"/>
      <c r="H100" s="73"/>
      <c r="I100" s="73"/>
      <c r="J100" s="73"/>
      <c r="K100" s="73"/>
      <c r="L100" s="79"/>
    </row>
    <row r="101" ht="12.75" customHeight="true" spans="1:12">
      <c r="A101" s="54"/>
      <c r="B101" s="55"/>
      <c r="C101" s="56"/>
      <c r="D101" s="56"/>
      <c r="E101" s="58"/>
      <c r="F101" s="55"/>
      <c r="G101" s="57"/>
      <c r="H101" s="57"/>
      <c r="I101" s="57"/>
      <c r="J101" s="57"/>
      <c r="K101" s="57"/>
      <c r="L101" s="80"/>
    </row>
    <row r="102" ht="12.75" customHeight="true" spans="1:12">
      <c r="A102" s="41" t="s">
        <v>1396</v>
      </c>
      <c r="B102" s="43" t="s">
        <v>1392</v>
      </c>
      <c r="C102" s="44" t="s">
        <v>1385</v>
      </c>
      <c r="D102" s="44" t="s">
        <v>1393</v>
      </c>
      <c r="E102" s="74" t="s">
        <v>1397</v>
      </c>
      <c r="F102" s="43" t="s">
        <v>1398</v>
      </c>
      <c r="G102" s="42"/>
      <c r="H102" s="42"/>
      <c r="I102" s="42"/>
      <c r="J102" s="42"/>
      <c r="K102" s="42"/>
      <c r="L102" s="77"/>
    </row>
    <row r="103" ht="12.75" customHeight="true" spans="1:12">
      <c r="A103" s="47"/>
      <c r="B103" s="48"/>
      <c r="C103" s="49"/>
      <c r="D103" s="49"/>
      <c r="E103" s="72"/>
      <c r="F103" s="48"/>
      <c r="G103" s="66"/>
      <c r="H103" s="66"/>
      <c r="I103" s="66"/>
      <c r="J103" s="66"/>
      <c r="K103" s="66"/>
      <c r="L103" s="78"/>
    </row>
    <row r="104" ht="12.75" customHeight="true" spans="1:12">
      <c r="A104" s="50" t="s">
        <v>979</v>
      </c>
      <c r="B104" s="51" t="s">
        <v>569</v>
      </c>
      <c r="C104" s="52" t="s">
        <v>1385</v>
      </c>
      <c r="D104" s="52" t="s">
        <v>1041</v>
      </c>
      <c r="E104" s="14" t="s">
        <v>1399</v>
      </c>
      <c r="F104" s="51" t="s">
        <v>1400</v>
      </c>
      <c r="G104" s="73"/>
      <c r="H104" s="73"/>
      <c r="I104" s="73"/>
      <c r="J104" s="73"/>
      <c r="K104" s="73"/>
      <c r="L104" s="79"/>
    </row>
    <row r="105" ht="12.75" customHeight="true" spans="1:12">
      <c r="A105" s="41"/>
      <c r="B105" s="43" t="s">
        <v>569</v>
      </c>
      <c r="C105" s="44" t="s">
        <v>1385</v>
      </c>
      <c r="D105" s="44" t="s">
        <v>1041</v>
      </c>
      <c r="E105" s="14" t="s">
        <v>1401</v>
      </c>
      <c r="F105" s="43" t="s">
        <v>1402</v>
      </c>
      <c r="G105" s="42"/>
      <c r="H105" s="42"/>
      <c r="I105" s="42"/>
      <c r="J105" s="42"/>
      <c r="K105" s="42"/>
      <c r="L105" s="77"/>
    </row>
    <row r="106" ht="12.75" customHeight="true" spans="1:12">
      <c r="A106" s="41"/>
      <c r="B106" s="43" t="s">
        <v>1392</v>
      </c>
      <c r="C106" s="44" t="s">
        <v>1385</v>
      </c>
      <c r="D106" s="44" t="s">
        <v>1393</v>
      </c>
      <c r="E106" s="14" t="s">
        <v>1403</v>
      </c>
      <c r="F106" s="43" t="s">
        <v>1404</v>
      </c>
      <c r="G106" s="42"/>
      <c r="H106" s="42"/>
      <c r="I106" s="42"/>
      <c r="J106" s="42"/>
      <c r="K106" s="42"/>
      <c r="L106" s="77"/>
    </row>
    <row r="107" ht="12.75" customHeight="true" spans="1:12">
      <c r="A107" s="41"/>
      <c r="B107" s="43" t="s">
        <v>1392</v>
      </c>
      <c r="C107" s="44" t="s">
        <v>1385</v>
      </c>
      <c r="D107" s="44" t="s">
        <v>1393</v>
      </c>
      <c r="E107" s="14">
        <v>113</v>
      </c>
      <c r="F107" s="43" t="s">
        <v>1404</v>
      </c>
      <c r="G107" s="42"/>
      <c r="H107" s="42"/>
      <c r="I107" s="42"/>
      <c r="J107" s="42"/>
      <c r="K107" s="42"/>
      <c r="L107" s="77"/>
    </row>
    <row r="108" ht="12.75" customHeight="true" spans="1:12">
      <c r="A108" s="41"/>
      <c r="B108" s="43" t="s">
        <v>1405</v>
      </c>
      <c r="C108" s="44" t="s">
        <v>1385</v>
      </c>
      <c r="D108" s="44" t="s">
        <v>1406</v>
      </c>
      <c r="E108" s="14" t="s">
        <v>1407</v>
      </c>
      <c r="F108" s="43" t="s">
        <v>1408</v>
      </c>
      <c r="G108" s="42"/>
      <c r="H108" s="42"/>
      <c r="I108" s="42"/>
      <c r="J108" s="42"/>
      <c r="K108" s="42"/>
      <c r="L108" s="77"/>
    </row>
    <row r="109" ht="12.75" customHeight="true" spans="1:12">
      <c r="A109" s="41"/>
      <c r="B109" s="43" t="s">
        <v>1033</v>
      </c>
      <c r="C109" s="44" t="s">
        <v>1038</v>
      </c>
      <c r="D109" s="44" t="s">
        <v>1039</v>
      </c>
      <c r="E109" s="14" t="s">
        <v>1409</v>
      </c>
      <c r="F109" s="43" t="s">
        <v>1410</v>
      </c>
      <c r="G109" s="42"/>
      <c r="H109" s="42"/>
      <c r="I109" s="42"/>
      <c r="J109" s="42"/>
      <c r="K109" s="42"/>
      <c r="L109" s="77"/>
    </row>
    <row r="110" ht="12.75" customHeight="true" spans="1:12">
      <c r="A110" s="41"/>
      <c r="B110" s="43" t="s">
        <v>1033</v>
      </c>
      <c r="C110" s="44" t="s">
        <v>1385</v>
      </c>
      <c r="D110" s="44" t="s">
        <v>1406</v>
      </c>
      <c r="E110" s="14" t="s">
        <v>1411</v>
      </c>
      <c r="F110" s="43" t="s">
        <v>1410</v>
      </c>
      <c r="G110" s="42"/>
      <c r="H110" s="42"/>
      <c r="I110" s="42"/>
      <c r="J110" s="42"/>
      <c r="K110" s="42"/>
      <c r="L110" s="77"/>
    </row>
    <row r="111" ht="12.75" customHeight="true" spans="1:12">
      <c r="A111" s="54"/>
      <c r="B111" s="57"/>
      <c r="C111" s="58"/>
      <c r="D111" s="58"/>
      <c r="E111" s="58"/>
      <c r="F111" s="57"/>
      <c r="G111" s="57"/>
      <c r="H111" s="57"/>
      <c r="I111" s="57"/>
      <c r="J111" s="57"/>
      <c r="K111" s="57"/>
      <c r="L111" s="80"/>
    </row>
    <row r="112" ht="12.75" customHeight="true" spans="1:12">
      <c r="A112" s="59" t="s">
        <v>1412</v>
      </c>
      <c r="B112" s="60"/>
      <c r="C112" s="60"/>
      <c r="D112" s="60"/>
      <c r="E112" s="60"/>
      <c r="F112" s="60"/>
      <c r="G112" s="60"/>
      <c r="H112" s="60"/>
      <c r="I112" s="60"/>
      <c r="J112" s="60"/>
      <c r="K112" s="60"/>
      <c r="L112" s="81"/>
    </row>
    <row r="113" ht="12.75" customHeight="true" spans="1:12">
      <c r="A113" s="61" t="s">
        <v>276</v>
      </c>
      <c r="B113" s="62" t="s">
        <v>1413</v>
      </c>
      <c r="C113" s="42"/>
      <c r="D113" s="42"/>
      <c r="E113" s="42"/>
      <c r="F113" s="42"/>
      <c r="G113" s="42"/>
      <c r="H113" s="42"/>
      <c r="I113" s="42"/>
      <c r="J113" s="42"/>
      <c r="K113" s="42"/>
      <c r="L113" s="77"/>
    </row>
    <row r="114" ht="12.75" customHeight="true" spans="1:12">
      <c r="A114" s="63" t="s">
        <v>1414</v>
      </c>
      <c r="B114" s="62" t="s">
        <v>1415</v>
      </c>
      <c r="C114" s="42"/>
      <c r="D114" s="42"/>
      <c r="E114" s="42"/>
      <c r="F114" s="42"/>
      <c r="G114" s="42"/>
      <c r="H114" s="42"/>
      <c r="I114" s="42"/>
      <c r="J114" s="42"/>
      <c r="K114" s="42"/>
      <c r="L114" s="77"/>
    </row>
    <row r="115" ht="12.75" customHeight="true" spans="1:12">
      <c r="A115" s="64" t="s">
        <v>1416</v>
      </c>
      <c r="B115" s="43" t="s">
        <v>643</v>
      </c>
      <c r="C115" s="42"/>
      <c r="D115" s="42"/>
      <c r="E115" s="42"/>
      <c r="F115" s="42"/>
      <c r="G115" s="42"/>
      <c r="H115" s="42"/>
      <c r="I115" s="42"/>
      <c r="J115" s="42"/>
      <c r="K115" s="42"/>
      <c r="L115" s="77"/>
    </row>
    <row r="116" ht="12.75" customHeight="true" spans="1:12">
      <c r="A116" s="64" t="s">
        <v>1098</v>
      </c>
      <c r="B116" s="43" t="s">
        <v>1417</v>
      </c>
      <c r="C116" s="42"/>
      <c r="D116" s="42"/>
      <c r="E116" s="42"/>
      <c r="F116" s="42"/>
      <c r="G116" s="42"/>
      <c r="H116" s="42"/>
      <c r="I116" s="42"/>
      <c r="J116" s="42"/>
      <c r="K116" s="42"/>
      <c r="L116" s="77"/>
    </row>
    <row r="117" ht="12.75" customHeight="true" spans="1:12">
      <c r="A117" s="64" t="s">
        <v>1099</v>
      </c>
      <c r="B117" s="43" t="s">
        <v>1417</v>
      </c>
      <c r="C117" s="42"/>
      <c r="D117" s="42"/>
      <c r="E117" s="42"/>
      <c r="F117" s="42"/>
      <c r="G117" s="42"/>
      <c r="H117" s="42"/>
      <c r="I117" s="42"/>
      <c r="J117" s="42"/>
      <c r="K117" s="42"/>
      <c r="L117" s="77"/>
    </row>
    <row r="118" ht="12.75" customHeight="true" spans="1:12">
      <c r="A118" s="64" t="s">
        <v>1033</v>
      </c>
      <c r="B118" s="43" t="s">
        <v>1418</v>
      </c>
      <c r="C118" s="42"/>
      <c r="D118" s="42"/>
      <c r="E118" s="42"/>
      <c r="F118" s="42"/>
      <c r="G118" s="42"/>
      <c r="H118" s="42"/>
      <c r="I118" s="42"/>
      <c r="J118" s="42"/>
      <c r="K118" s="42"/>
      <c r="L118" s="77"/>
    </row>
    <row r="119" ht="12.75" customHeight="true" spans="1:12">
      <c r="A119" s="64" t="s">
        <v>1036</v>
      </c>
      <c r="B119" s="43" t="s">
        <v>1419</v>
      </c>
      <c r="C119" s="42"/>
      <c r="D119" s="42"/>
      <c r="E119" s="42"/>
      <c r="F119" s="42"/>
      <c r="G119" s="42"/>
      <c r="H119" s="42"/>
      <c r="I119" s="42"/>
      <c r="J119" s="42"/>
      <c r="K119" s="42"/>
      <c r="L119" s="77"/>
    </row>
    <row r="120" ht="12.75" customHeight="true" spans="1:12">
      <c r="A120" s="65" t="s">
        <v>1031</v>
      </c>
      <c r="B120" s="48" t="s">
        <v>1420</v>
      </c>
      <c r="C120" s="66"/>
      <c r="D120" s="66"/>
      <c r="E120" s="66"/>
      <c r="F120" s="66"/>
      <c r="G120" s="66"/>
      <c r="H120" s="66"/>
      <c r="I120" s="66"/>
      <c r="J120" s="66"/>
      <c r="K120" s="66"/>
      <c r="L120" s="78"/>
    </row>
    <row r="121" ht="12.75" customHeight="true" spans="1:12">
      <c r="A121" s="67" t="s">
        <v>1421</v>
      </c>
      <c r="B121" s="68"/>
      <c r="C121" s="68"/>
      <c r="D121" s="68"/>
      <c r="E121" s="68"/>
      <c r="F121" s="68"/>
      <c r="G121" s="68"/>
      <c r="H121" s="68"/>
      <c r="I121" s="68"/>
      <c r="J121" s="68"/>
      <c r="K121" s="68"/>
      <c r="L121" s="82"/>
    </row>
    <row r="122" ht="12.75" customHeight="true" spans="1:12">
      <c r="A122" s="13" t="s">
        <v>1422</v>
      </c>
      <c r="B122" s="42"/>
      <c r="C122" s="42"/>
      <c r="D122" s="42"/>
      <c r="E122" s="42"/>
      <c r="F122" s="42"/>
      <c r="G122" s="42"/>
      <c r="H122" s="42"/>
      <c r="I122" s="42"/>
      <c r="J122" s="42"/>
      <c r="K122" s="42"/>
      <c r="L122" s="77"/>
    </row>
    <row r="123" ht="12.75" customHeight="true" spans="1:12">
      <c r="A123" s="69" t="s">
        <v>1423</v>
      </c>
      <c r="B123" s="66"/>
      <c r="C123" s="66"/>
      <c r="D123" s="66"/>
      <c r="E123" s="66"/>
      <c r="F123" s="66"/>
      <c r="G123" s="66"/>
      <c r="H123" s="66"/>
      <c r="I123" s="66"/>
      <c r="J123" s="66"/>
      <c r="K123" s="66"/>
      <c r="L123" s="78"/>
    </row>
  </sheetData>
  <mergeCells count="8">
    <mergeCell ref="A1:L1"/>
    <mergeCell ref="A2:L2"/>
    <mergeCell ref="A18:L18"/>
    <mergeCell ref="A29:L29"/>
    <mergeCell ref="A43:L43"/>
    <mergeCell ref="A54:L54"/>
    <mergeCell ref="A70:L70"/>
    <mergeCell ref="A89:L89"/>
  </mergeCells>
  <pageMargins left="0.7" right="0.7" top="0.75" bottom="0.75" header="0.3" footer="0.3"/>
  <pageSetup paperSize="9" scale="94" orientation="landscape"/>
  <headerFooter/>
  <rowBreaks count="3" manualBreakCount="3">
    <brk id="28" max="16383" man="1"/>
    <brk id="69" max="16383" man="1"/>
    <brk id="8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A42"/>
  <sheetViews>
    <sheetView workbookViewId="0">
      <selection activeCell="A1" sqref="A1:R2"/>
    </sheetView>
  </sheetViews>
  <sheetFormatPr defaultColWidth="9" defaultRowHeight="16.5"/>
  <cols>
    <col min="1" max="1" width="7.68571428571429" customWidth="true"/>
    <col min="2" max="2" width="5.56190476190476" customWidth="true"/>
    <col min="3" max="3" width="10.6857142857143" customWidth="true"/>
    <col min="4" max="4" width="4.6952380952381" customWidth="true"/>
    <col min="5" max="5" width="4.14285714285714" customWidth="true"/>
    <col min="6" max="6" width="18.6761904761905" customWidth="true"/>
    <col min="7" max="7" width="7.68571428571429" customWidth="true"/>
    <col min="8" max="8" width="5.56190476190476" customWidth="true"/>
    <col min="9" max="9" width="10.6857142857143" customWidth="true"/>
    <col min="10" max="10" width="4.6952380952381" customWidth="true"/>
    <col min="11" max="11" width="4.14285714285714" customWidth="true"/>
    <col min="12" max="12" width="18.6761904761905" customWidth="true"/>
    <col min="13" max="13" width="7.68571428571429" customWidth="true"/>
    <col min="14" max="14" width="5.56190476190476" customWidth="true"/>
    <col min="15" max="15" width="10.6857142857143" customWidth="true"/>
    <col min="16" max="16" width="4.14285714285714" customWidth="true"/>
    <col min="17" max="17" width="4.6952380952381" customWidth="true"/>
    <col min="18" max="18" width="18.6761904761905" customWidth="true"/>
    <col min="19" max="19" width="7.68571428571429" customWidth="true"/>
    <col min="20" max="20" width="5.56190476190476" customWidth="true"/>
    <col min="21" max="21" width="10.6857142857143" customWidth="true"/>
    <col min="22" max="22" width="4.14285714285714" customWidth="true"/>
    <col min="23" max="23" width="4.6952380952381" customWidth="true"/>
    <col min="24" max="24" width="18.2571428571429" customWidth="true"/>
    <col min="25" max="1025" width="8.83809523809524" customWidth="true"/>
  </cols>
  <sheetData>
    <row r="1" ht="12.75" customHeight="true" spans="1:26">
      <c r="A1" s="753" t="s">
        <v>32</v>
      </c>
      <c r="B1" s="753"/>
      <c r="C1" s="753"/>
      <c r="D1" s="753"/>
      <c r="E1" s="753"/>
      <c r="F1" s="753"/>
      <c r="G1" s="753"/>
      <c r="H1" s="753"/>
      <c r="I1" s="753"/>
      <c r="J1" s="753"/>
      <c r="K1" s="753"/>
      <c r="L1" s="753"/>
      <c r="M1" s="753"/>
      <c r="N1" s="753"/>
      <c r="O1" s="753"/>
      <c r="P1" s="753"/>
      <c r="Q1" s="753"/>
      <c r="R1" s="753"/>
      <c r="S1" s="832" t="s">
        <v>33</v>
      </c>
      <c r="T1" s="832"/>
      <c r="U1" s="832"/>
      <c r="V1" s="832"/>
      <c r="W1" s="832"/>
      <c r="X1" s="832"/>
      <c r="Y1" s="836"/>
      <c r="Z1" s="84"/>
    </row>
    <row r="2" ht="12.75" customHeight="true" spans="1:26">
      <c r="A2" s="753"/>
      <c r="B2" s="753"/>
      <c r="C2" s="753"/>
      <c r="D2" s="753"/>
      <c r="E2" s="753"/>
      <c r="F2" s="753"/>
      <c r="G2" s="753"/>
      <c r="H2" s="753"/>
      <c r="I2" s="753"/>
      <c r="J2" s="753"/>
      <c r="K2" s="753"/>
      <c r="L2" s="753"/>
      <c r="M2" s="753"/>
      <c r="N2" s="753"/>
      <c r="O2" s="753"/>
      <c r="P2" s="753"/>
      <c r="Q2" s="753"/>
      <c r="R2" s="753"/>
      <c r="S2" s="832"/>
      <c r="T2" s="832"/>
      <c r="U2" s="832"/>
      <c r="V2" s="832"/>
      <c r="W2" s="832"/>
      <c r="X2" s="832"/>
      <c r="Y2" s="836"/>
      <c r="Z2" s="84"/>
    </row>
    <row r="3" ht="12.75" customHeight="true" spans="1:26">
      <c r="A3" s="698" t="str">
        <f>(B39+H39+N39)&amp;" Allocated - Standard Design  60 Allocated to Oostende [FSD] and 36 Allocated to Liège Kinkempois [NK]"</f>
        <v>96 Allocated - Standard Design  60 Allocated to Oostende [FSD] and 36 Allocated to Liège Kinkempois [NK]</v>
      </c>
      <c r="B3" s="698"/>
      <c r="C3" s="698"/>
      <c r="D3" s="698"/>
      <c r="E3" s="698"/>
      <c r="F3" s="698"/>
      <c r="G3" s="698"/>
      <c r="H3" s="698"/>
      <c r="I3" s="698"/>
      <c r="J3" s="698"/>
      <c r="K3" s="698"/>
      <c r="L3" s="698"/>
      <c r="M3" s="698"/>
      <c r="N3" s="698"/>
      <c r="O3" s="698"/>
      <c r="P3" s="698"/>
      <c r="Q3" s="698"/>
      <c r="R3" s="698"/>
      <c r="S3" s="698" t="str">
        <f>(T30)&amp;" Allocated - Fitted with GF Couplers"</f>
        <v>NK Allocated - Fitted with GF Couplers</v>
      </c>
      <c r="T3" s="698"/>
      <c r="U3" s="698"/>
      <c r="V3" s="698"/>
      <c r="W3" s="698"/>
      <c r="X3" s="698"/>
      <c r="Y3" s="84"/>
      <c r="Z3" s="837"/>
    </row>
    <row r="4" spans="1:26">
      <c r="A4" s="243" t="s">
        <v>34</v>
      </c>
      <c r="B4" s="243"/>
      <c r="C4" s="243"/>
      <c r="D4" s="243"/>
      <c r="E4" s="243"/>
      <c r="F4" s="243"/>
      <c r="G4" s="243"/>
      <c r="H4" s="243"/>
      <c r="I4" s="243"/>
      <c r="J4" s="243"/>
      <c r="K4" s="243"/>
      <c r="L4" s="243"/>
      <c r="M4" s="243"/>
      <c r="N4" s="243"/>
      <c r="O4" s="243"/>
      <c r="P4" s="243"/>
      <c r="Q4" s="243"/>
      <c r="R4" s="243"/>
      <c r="S4" s="84"/>
      <c r="T4" s="84"/>
      <c r="U4" s="84"/>
      <c r="V4" s="84"/>
      <c r="W4" s="84"/>
      <c r="X4" s="84"/>
      <c r="Y4" s="84"/>
      <c r="Z4" s="837"/>
    </row>
    <row r="5" ht="12.75" customHeight="true" spans="1:26">
      <c r="A5" s="790" t="s">
        <v>35</v>
      </c>
      <c r="B5" s="790" t="s">
        <v>36</v>
      </c>
      <c r="C5" s="791" t="s">
        <v>37</v>
      </c>
      <c r="D5" s="243"/>
      <c r="E5" s="385" t="s">
        <v>8</v>
      </c>
      <c r="F5" s="243"/>
      <c r="G5" s="790" t="s">
        <v>35</v>
      </c>
      <c r="H5" s="790" t="s">
        <v>36</v>
      </c>
      <c r="I5" s="791" t="s">
        <v>37</v>
      </c>
      <c r="J5" s="243"/>
      <c r="K5" s="385" t="s">
        <v>8</v>
      </c>
      <c r="L5" s="243"/>
      <c r="M5" s="790" t="s">
        <v>35</v>
      </c>
      <c r="N5" s="790" t="s">
        <v>36</v>
      </c>
      <c r="O5" s="791" t="s">
        <v>37</v>
      </c>
      <c r="P5" s="243"/>
      <c r="Q5" s="385" t="s">
        <v>8</v>
      </c>
      <c r="R5" s="243"/>
      <c r="S5" s="790" t="s">
        <v>35</v>
      </c>
      <c r="T5" s="790" t="s">
        <v>36</v>
      </c>
      <c r="U5" s="791" t="s">
        <v>38</v>
      </c>
      <c r="V5" s="243"/>
      <c r="W5" s="385" t="s">
        <v>8</v>
      </c>
      <c r="X5" s="243"/>
      <c r="Y5" s="84"/>
      <c r="Z5" s="837"/>
    </row>
    <row r="6" spans="1:26">
      <c r="A6" s="790"/>
      <c r="B6" s="790"/>
      <c r="C6" s="791"/>
      <c r="D6" s="243"/>
      <c r="E6" s="385"/>
      <c r="F6" s="243"/>
      <c r="G6" s="790"/>
      <c r="H6" s="790"/>
      <c r="I6" s="791"/>
      <c r="J6" s="243"/>
      <c r="K6" s="385"/>
      <c r="L6" s="243"/>
      <c r="M6" s="790"/>
      <c r="N6" s="790"/>
      <c r="O6" s="791"/>
      <c r="P6" s="243"/>
      <c r="Q6" s="385"/>
      <c r="R6" s="243"/>
      <c r="S6" s="790"/>
      <c r="T6" s="790"/>
      <c r="U6" s="791"/>
      <c r="V6" s="243"/>
      <c r="W6" s="385"/>
      <c r="X6" s="243"/>
      <c r="Y6" s="84"/>
      <c r="Z6" s="837"/>
    </row>
    <row r="7" ht="13.5" customHeight="true" spans="1:27">
      <c r="A7" s="792">
        <v>1801</v>
      </c>
      <c r="B7" s="793" t="s">
        <v>39</v>
      </c>
      <c r="C7" s="794">
        <v>43489</v>
      </c>
      <c r="D7" s="795" t="s">
        <v>9</v>
      </c>
      <c r="E7" s="804">
        <f ca="1" t="shared" ref="E7:E38" si="0">(TODAY()-C7)/365.25</f>
        <v>2.19301848049281</v>
      </c>
      <c r="F7" s="805" t="s">
        <v>40</v>
      </c>
      <c r="G7" s="802">
        <v>1833</v>
      </c>
      <c r="H7" s="793" t="s">
        <v>39</v>
      </c>
      <c r="I7" s="794">
        <v>42978</v>
      </c>
      <c r="J7" s="801" t="s">
        <v>9</v>
      </c>
      <c r="K7" s="804">
        <f ca="1" t="shared" ref="K7:K38" si="1">(TODAY()-I7)/365.25</f>
        <v>3.59206023271732</v>
      </c>
      <c r="L7" s="805" t="s">
        <v>40</v>
      </c>
      <c r="M7" s="792">
        <v>1865</v>
      </c>
      <c r="N7" s="793" t="s">
        <v>41</v>
      </c>
      <c r="O7" s="617">
        <v>41131</v>
      </c>
      <c r="P7" s="617" t="s">
        <v>42</v>
      </c>
      <c r="Q7" s="777">
        <f ca="1" t="shared" ref="Q7:Q38" si="2">(TODAY()-O7)/365.25</f>
        <v>8.64887063655031</v>
      </c>
      <c r="R7" s="805" t="s">
        <v>40</v>
      </c>
      <c r="S7" s="829">
        <v>1901</v>
      </c>
      <c r="T7" s="833" t="s">
        <v>41</v>
      </c>
      <c r="U7" s="828">
        <v>42705</v>
      </c>
      <c r="V7" s="617" t="s">
        <v>42</v>
      </c>
      <c r="W7" s="777">
        <f ca="1" t="shared" ref="W7:W30" si="3">(TODAY()-U7)/365.25</f>
        <v>4.33949349760438</v>
      </c>
      <c r="X7" s="805" t="s">
        <v>40</v>
      </c>
      <c r="Y7" s="84"/>
      <c r="Z7" s="838"/>
      <c r="AA7" s="95"/>
    </row>
    <row r="8" ht="13.5" customHeight="true" spans="1:27">
      <c r="A8" s="792">
        <v>1802</v>
      </c>
      <c r="B8" s="793" t="s">
        <v>39</v>
      </c>
      <c r="C8" s="796">
        <v>43711</v>
      </c>
      <c r="D8" s="795" t="s">
        <v>9</v>
      </c>
      <c r="E8" s="804">
        <f ca="1" t="shared" si="0"/>
        <v>1.58521560574949</v>
      </c>
      <c r="F8" s="805" t="s">
        <v>40</v>
      </c>
      <c r="G8" s="802">
        <v>1834</v>
      </c>
      <c r="H8" s="793" t="s">
        <v>39</v>
      </c>
      <c r="I8" s="794">
        <v>43539</v>
      </c>
      <c r="J8" s="801" t="s">
        <v>9</v>
      </c>
      <c r="K8" s="804">
        <f ca="1" t="shared" si="1"/>
        <v>2.05612594113621</v>
      </c>
      <c r="L8" s="805" t="s">
        <v>40</v>
      </c>
      <c r="M8" s="792">
        <v>1866</v>
      </c>
      <c r="N8" s="793" t="s">
        <v>41</v>
      </c>
      <c r="O8" s="617">
        <v>40963</v>
      </c>
      <c r="P8" s="617" t="s">
        <v>42</v>
      </c>
      <c r="Q8" s="777">
        <f ca="1" t="shared" si="2"/>
        <v>9.1088295687885</v>
      </c>
      <c r="R8" s="805" t="s">
        <v>40</v>
      </c>
      <c r="S8" s="829">
        <v>1902</v>
      </c>
      <c r="T8" s="833" t="s">
        <v>41</v>
      </c>
      <c r="U8" s="828">
        <v>42705</v>
      </c>
      <c r="V8" s="617" t="s">
        <v>42</v>
      </c>
      <c r="W8" s="777">
        <f ca="1" t="shared" si="3"/>
        <v>4.33949349760438</v>
      </c>
      <c r="X8" s="805" t="s">
        <v>40</v>
      </c>
      <c r="Y8" s="84"/>
      <c r="Z8" s="838"/>
      <c r="AA8" s="95"/>
    </row>
    <row r="9" ht="13.5" customHeight="true" spans="1:27">
      <c r="A9" s="792">
        <v>1803</v>
      </c>
      <c r="B9" s="793" t="s">
        <v>39</v>
      </c>
      <c r="C9" s="794">
        <v>43138</v>
      </c>
      <c r="D9" s="795" t="s">
        <v>9</v>
      </c>
      <c r="E9" s="804">
        <f ca="1" t="shared" si="0"/>
        <v>3.15400410677618</v>
      </c>
      <c r="F9" s="805" t="s">
        <v>40</v>
      </c>
      <c r="G9" s="802">
        <v>1835</v>
      </c>
      <c r="H9" s="793" t="s">
        <v>39</v>
      </c>
      <c r="I9" s="794">
        <v>43285</v>
      </c>
      <c r="J9" s="801" t="s">
        <v>9</v>
      </c>
      <c r="K9" s="804">
        <f ca="1" t="shared" si="1"/>
        <v>2.75154004106776</v>
      </c>
      <c r="L9" s="805" t="s">
        <v>40</v>
      </c>
      <c r="M9" s="792">
        <v>1867</v>
      </c>
      <c r="N9" s="793" t="s">
        <v>41</v>
      </c>
      <c r="O9" s="797">
        <v>43417</v>
      </c>
      <c r="P9" s="788" t="s">
        <v>9</v>
      </c>
      <c r="Q9" s="804">
        <f ca="1" t="shared" si="2"/>
        <v>2.39014373716632</v>
      </c>
      <c r="R9" s="805" t="s">
        <v>40</v>
      </c>
      <c r="S9" s="829">
        <v>1903</v>
      </c>
      <c r="T9" s="793" t="s">
        <v>41</v>
      </c>
      <c r="U9" s="822">
        <v>44342</v>
      </c>
      <c r="V9" s="776" t="s">
        <v>43</v>
      </c>
      <c r="W9" s="777">
        <f ca="1" t="shared" si="3"/>
        <v>-0.142368240930869</v>
      </c>
      <c r="X9" s="825" t="s">
        <v>44</v>
      </c>
      <c r="Y9" s="84"/>
      <c r="Z9" s="838"/>
      <c r="AA9" s="95"/>
    </row>
    <row r="10" ht="13.5" customHeight="true" spans="1:27">
      <c r="A10" s="792">
        <v>1804</v>
      </c>
      <c r="B10" s="793" t="s">
        <v>39</v>
      </c>
      <c r="C10" s="797">
        <v>43563</v>
      </c>
      <c r="D10" s="795" t="s">
        <v>9</v>
      </c>
      <c r="E10" s="804">
        <f ca="1" t="shared" si="0"/>
        <v>1.99041752224504</v>
      </c>
      <c r="F10" s="805" t="s">
        <v>40</v>
      </c>
      <c r="G10" s="802">
        <v>1836</v>
      </c>
      <c r="H10" s="793" t="s">
        <v>39</v>
      </c>
      <c r="I10" s="797">
        <v>42857</v>
      </c>
      <c r="J10" s="788" t="s">
        <v>9</v>
      </c>
      <c r="K10" s="804">
        <f ca="1" t="shared" si="1"/>
        <v>3.9233401779603</v>
      </c>
      <c r="L10" s="805" t="s">
        <v>40</v>
      </c>
      <c r="M10" s="792">
        <v>1868</v>
      </c>
      <c r="N10" s="793" t="s">
        <v>41</v>
      </c>
      <c r="O10" s="797">
        <v>44172</v>
      </c>
      <c r="P10" s="797" t="s">
        <v>9</v>
      </c>
      <c r="Q10" s="804">
        <f ca="1" t="shared" si="2"/>
        <v>0.323066392881588</v>
      </c>
      <c r="R10" s="805" t="s">
        <v>40</v>
      </c>
      <c r="S10" s="829">
        <v>1904</v>
      </c>
      <c r="T10" s="793" t="s">
        <v>41</v>
      </c>
      <c r="U10" s="794">
        <v>43147</v>
      </c>
      <c r="V10" s="797" t="s">
        <v>9</v>
      </c>
      <c r="W10" s="804">
        <f ca="1" t="shared" si="3"/>
        <v>3.12936344969199</v>
      </c>
      <c r="X10" s="805" t="s">
        <v>40</v>
      </c>
      <c r="Y10" s="84"/>
      <c r="Z10" s="838"/>
      <c r="AA10" s="95"/>
    </row>
    <row r="11" ht="13.5" customHeight="true" spans="1:27">
      <c r="A11" s="792">
        <v>1805</v>
      </c>
      <c r="B11" s="793" t="s">
        <v>39</v>
      </c>
      <c r="C11" s="794">
        <v>43090</v>
      </c>
      <c r="D11" s="795" t="s">
        <v>9</v>
      </c>
      <c r="E11" s="804">
        <f ca="1" t="shared" si="0"/>
        <v>3.28542094455852</v>
      </c>
      <c r="F11" s="805" t="s">
        <v>40</v>
      </c>
      <c r="G11" s="802">
        <v>1837</v>
      </c>
      <c r="H11" s="793" t="s">
        <v>39</v>
      </c>
      <c r="I11" s="794">
        <v>43308</v>
      </c>
      <c r="J11" s="788" t="s">
        <v>9</v>
      </c>
      <c r="K11" s="804">
        <f ca="1" t="shared" si="1"/>
        <v>2.68856947296372</v>
      </c>
      <c r="L11" s="805" t="s">
        <v>40</v>
      </c>
      <c r="M11" s="792">
        <v>1869</v>
      </c>
      <c r="N11" s="793" t="s">
        <v>41</v>
      </c>
      <c r="O11" s="797">
        <v>43874</v>
      </c>
      <c r="P11" s="788" t="s">
        <v>9</v>
      </c>
      <c r="Q11" s="804">
        <f ca="1" t="shared" si="2"/>
        <v>1.13894592744695</v>
      </c>
      <c r="R11" s="805" t="s">
        <v>40</v>
      </c>
      <c r="S11" s="829">
        <v>1905</v>
      </c>
      <c r="T11" s="793" t="s">
        <v>41</v>
      </c>
      <c r="U11" s="794">
        <v>42837</v>
      </c>
      <c r="V11" s="797" t="s">
        <v>9</v>
      </c>
      <c r="W11" s="804">
        <f ca="1" t="shared" si="3"/>
        <v>3.97809719370294</v>
      </c>
      <c r="X11" s="805" t="s">
        <v>40</v>
      </c>
      <c r="Y11" s="84"/>
      <c r="Z11" s="838"/>
      <c r="AA11" s="95"/>
    </row>
    <row r="12" ht="13.5" customHeight="true" spans="1:27">
      <c r="A12" s="792">
        <v>1806</v>
      </c>
      <c r="B12" s="793" t="s">
        <v>39</v>
      </c>
      <c r="C12" s="794">
        <v>43601</v>
      </c>
      <c r="D12" s="797" t="s">
        <v>9</v>
      </c>
      <c r="E12" s="804">
        <f ca="1" t="shared" si="0"/>
        <v>1.88637919233402</v>
      </c>
      <c r="F12" s="805" t="s">
        <v>40</v>
      </c>
      <c r="G12" s="802">
        <v>1838</v>
      </c>
      <c r="H12" s="793" t="s">
        <v>39</v>
      </c>
      <c r="I12" s="794">
        <v>43159</v>
      </c>
      <c r="J12" s="797" t="s">
        <v>9</v>
      </c>
      <c r="K12" s="804">
        <f ca="1" t="shared" si="1"/>
        <v>3.09650924024641</v>
      </c>
      <c r="L12" s="805" t="s">
        <v>40</v>
      </c>
      <c r="M12" s="792">
        <v>1870</v>
      </c>
      <c r="N12" s="793" t="s">
        <v>41</v>
      </c>
      <c r="O12" s="796">
        <v>43774</v>
      </c>
      <c r="P12" s="797" t="s">
        <v>9</v>
      </c>
      <c r="Q12" s="804">
        <f ca="1" t="shared" si="2"/>
        <v>1.41273100616016</v>
      </c>
      <c r="R12" s="805" t="s">
        <v>40</v>
      </c>
      <c r="S12" s="829">
        <v>1906</v>
      </c>
      <c r="T12" s="793" t="s">
        <v>41</v>
      </c>
      <c r="U12" s="794">
        <v>43224</v>
      </c>
      <c r="V12" s="801" t="s">
        <v>9</v>
      </c>
      <c r="W12" s="804">
        <f ca="1" t="shared" si="3"/>
        <v>2.91854893908282</v>
      </c>
      <c r="X12" s="805" t="s">
        <v>40</v>
      </c>
      <c r="Y12" s="84"/>
      <c r="Z12" s="838"/>
      <c r="AA12" s="95"/>
    </row>
    <row r="13" ht="13.5" customHeight="true" spans="1:27">
      <c r="A13" s="792">
        <v>1807</v>
      </c>
      <c r="B13" s="793" t="s">
        <v>39</v>
      </c>
      <c r="C13" s="617">
        <v>40771</v>
      </c>
      <c r="D13" s="798" t="s">
        <v>42</v>
      </c>
      <c r="E13" s="777">
        <f ca="1" t="shared" si="0"/>
        <v>9.63449691991786</v>
      </c>
      <c r="F13" s="805" t="s">
        <v>40</v>
      </c>
      <c r="G13" s="802">
        <v>1839</v>
      </c>
      <c r="H13" s="793" t="s">
        <v>39</v>
      </c>
      <c r="I13" s="794">
        <v>43991</v>
      </c>
      <c r="J13" s="797" t="s">
        <v>9</v>
      </c>
      <c r="K13" s="804">
        <f ca="1" t="shared" si="1"/>
        <v>0.818617385352498</v>
      </c>
      <c r="L13" s="805" t="s">
        <v>40</v>
      </c>
      <c r="M13" s="792">
        <v>1871</v>
      </c>
      <c r="N13" s="793" t="s">
        <v>41</v>
      </c>
      <c r="O13" s="797">
        <v>44120</v>
      </c>
      <c r="P13" s="797" t="s">
        <v>9</v>
      </c>
      <c r="Q13" s="804">
        <f ca="1" t="shared" si="2"/>
        <v>0.465434633812457</v>
      </c>
      <c r="R13" s="805" t="s">
        <v>40</v>
      </c>
      <c r="S13" s="829">
        <v>1907</v>
      </c>
      <c r="T13" s="793" t="s">
        <v>41</v>
      </c>
      <c r="U13" s="794">
        <v>43628</v>
      </c>
      <c r="V13" s="801" t="s">
        <v>9</v>
      </c>
      <c r="W13" s="804">
        <f ca="1" t="shared" si="3"/>
        <v>1.81245722108145</v>
      </c>
      <c r="X13" s="805" t="s">
        <v>40</v>
      </c>
      <c r="Y13" s="84"/>
      <c r="Z13" s="838"/>
      <c r="AA13" s="95"/>
    </row>
    <row r="14" ht="13.5" customHeight="true" spans="1:27">
      <c r="A14" s="792">
        <v>1808</v>
      </c>
      <c r="B14" s="793" t="s">
        <v>39</v>
      </c>
      <c r="C14" s="794">
        <v>42871</v>
      </c>
      <c r="D14" s="799" t="s">
        <v>9</v>
      </c>
      <c r="E14" s="804">
        <f ca="1" t="shared" si="0"/>
        <v>3.88501026694045</v>
      </c>
      <c r="F14" s="805" t="s">
        <v>40</v>
      </c>
      <c r="G14" s="802">
        <v>1840</v>
      </c>
      <c r="H14" s="793" t="s">
        <v>39</v>
      </c>
      <c r="I14" s="617">
        <v>41053</v>
      </c>
      <c r="J14" s="617" t="s">
        <v>42</v>
      </c>
      <c r="K14" s="777">
        <f ca="1" t="shared" si="1"/>
        <v>8.86242299794661</v>
      </c>
      <c r="L14" s="805" t="s">
        <v>40</v>
      </c>
      <c r="M14" s="792">
        <v>1872</v>
      </c>
      <c r="N14" s="793" t="s">
        <v>41</v>
      </c>
      <c r="O14" s="797">
        <v>43906</v>
      </c>
      <c r="P14" s="797" t="s">
        <v>9</v>
      </c>
      <c r="Q14" s="804">
        <f ca="1" t="shared" si="2"/>
        <v>1.05133470225873</v>
      </c>
      <c r="R14" s="805" t="s">
        <v>40</v>
      </c>
      <c r="S14" s="829">
        <v>1908</v>
      </c>
      <c r="T14" s="793" t="s">
        <v>41</v>
      </c>
      <c r="U14" s="794">
        <v>43510</v>
      </c>
      <c r="V14" s="797" t="s">
        <v>9</v>
      </c>
      <c r="W14" s="804">
        <f ca="1" t="shared" si="3"/>
        <v>2.13552361396304</v>
      </c>
      <c r="X14" s="805" t="s">
        <v>40</v>
      </c>
      <c r="Y14" s="84"/>
      <c r="Z14" s="838"/>
      <c r="AA14" s="95"/>
    </row>
    <row r="15" ht="13.5" customHeight="true" spans="1:27">
      <c r="A15" s="792">
        <v>1809</v>
      </c>
      <c r="B15" s="793" t="s">
        <v>39</v>
      </c>
      <c r="C15" s="794">
        <v>44260</v>
      </c>
      <c r="D15" s="799" t="s">
        <v>9</v>
      </c>
      <c r="E15" s="804">
        <f ca="1" t="shared" si="0"/>
        <v>0.082135523613963</v>
      </c>
      <c r="F15" s="806" t="s">
        <v>40</v>
      </c>
      <c r="G15" s="802">
        <v>1841</v>
      </c>
      <c r="H15" s="793" t="s">
        <v>39</v>
      </c>
      <c r="I15" s="797">
        <v>44098</v>
      </c>
      <c r="J15" s="797" t="s">
        <v>9</v>
      </c>
      <c r="K15" s="804">
        <f ca="1" t="shared" si="1"/>
        <v>0.525667351129363</v>
      </c>
      <c r="L15" s="805" t="s">
        <v>40</v>
      </c>
      <c r="M15" s="792">
        <v>1873</v>
      </c>
      <c r="N15" s="793" t="s">
        <v>41</v>
      </c>
      <c r="O15" s="617">
        <v>41026</v>
      </c>
      <c r="P15" s="617" t="s">
        <v>42</v>
      </c>
      <c r="Q15" s="777">
        <f ca="1" t="shared" si="2"/>
        <v>8.93634496919918</v>
      </c>
      <c r="R15" s="805" t="s">
        <v>40</v>
      </c>
      <c r="S15" s="829">
        <v>1909</v>
      </c>
      <c r="T15" s="793" t="s">
        <v>41</v>
      </c>
      <c r="U15" s="794">
        <v>42986</v>
      </c>
      <c r="V15" s="801" t="s">
        <v>9</v>
      </c>
      <c r="W15" s="804">
        <f ca="1" t="shared" si="3"/>
        <v>3.57015742642026</v>
      </c>
      <c r="X15" s="805" t="s">
        <v>40</v>
      </c>
      <c r="Y15" s="84"/>
      <c r="Z15" s="838"/>
      <c r="AA15" s="95"/>
    </row>
    <row r="16" ht="13.5" customHeight="true" spans="1:27">
      <c r="A16" s="792">
        <v>1810</v>
      </c>
      <c r="B16" s="793" t="s">
        <v>39</v>
      </c>
      <c r="C16" s="794">
        <v>43209</v>
      </c>
      <c r="D16" s="795" t="s">
        <v>9</v>
      </c>
      <c r="E16" s="804">
        <f ca="1" t="shared" si="0"/>
        <v>2.9596167008898</v>
      </c>
      <c r="F16" s="805" t="s">
        <v>40</v>
      </c>
      <c r="G16" s="802">
        <v>1842</v>
      </c>
      <c r="H16" s="793" t="s">
        <v>39</v>
      </c>
      <c r="I16" s="794">
        <v>43444</v>
      </c>
      <c r="J16" s="797" t="s">
        <v>9</v>
      </c>
      <c r="K16" s="804">
        <f ca="1" t="shared" si="1"/>
        <v>2.31622176591376</v>
      </c>
      <c r="L16" s="805" t="s">
        <v>40</v>
      </c>
      <c r="M16" s="792">
        <v>1874</v>
      </c>
      <c r="N16" s="793" t="s">
        <v>41</v>
      </c>
      <c r="O16" s="797">
        <v>44145</v>
      </c>
      <c r="P16" s="797" t="s">
        <v>9</v>
      </c>
      <c r="Q16" s="804">
        <f ca="1" t="shared" si="2"/>
        <v>0.396988364134155</v>
      </c>
      <c r="R16" s="805" t="s">
        <v>40</v>
      </c>
      <c r="S16" s="829">
        <v>1910</v>
      </c>
      <c r="T16" s="793" t="s">
        <v>41</v>
      </c>
      <c r="U16" s="794">
        <v>43066</v>
      </c>
      <c r="V16" s="801" t="s">
        <v>9</v>
      </c>
      <c r="W16" s="804">
        <f ca="1" t="shared" si="3"/>
        <v>3.35112936344969</v>
      </c>
      <c r="X16" s="805" t="s">
        <v>40</v>
      </c>
      <c r="Y16" s="84"/>
      <c r="Z16" s="838"/>
      <c r="AA16" s="95"/>
    </row>
    <row r="17" ht="13.5" customHeight="true" spans="1:27">
      <c r="A17" s="792">
        <v>1811</v>
      </c>
      <c r="B17" s="793" t="s">
        <v>39</v>
      </c>
      <c r="C17" s="794">
        <v>43683</v>
      </c>
      <c r="D17" s="795" t="s">
        <v>9</v>
      </c>
      <c r="E17" s="804">
        <f ca="1" t="shared" si="0"/>
        <v>1.66187542778919</v>
      </c>
      <c r="F17" s="805" t="s">
        <v>40</v>
      </c>
      <c r="G17" s="802">
        <v>1843</v>
      </c>
      <c r="H17" s="793" t="s">
        <v>39</v>
      </c>
      <c r="I17" s="797">
        <v>43587</v>
      </c>
      <c r="J17" s="797" t="s">
        <v>9</v>
      </c>
      <c r="K17" s="804">
        <f ca="1" t="shared" si="1"/>
        <v>1.92470910335387</v>
      </c>
      <c r="L17" s="805" t="s">
        <v>40</v>
      </c>
      <c r="M17" s="792">
        <v>1875</v>
      </c>
      <c r="N17" s="793" t="s">
        <v>41</v>
      </c>
      <c r="O17" s="794">
        <v>43525</v>
      </c>
      <c r="P17" s="797" t="s">
        <v>9</v>
      </c>
      <c r="Q17" s="804">
        <f ca="1" t="shared" si="2"/>
        <v>2.09445585215606</v>
      </c>
      <c r="R17" s="805" t="s">
        <v>40</v>
      </c>
      <c r="S17" s="829">
        <v>1911</v>
      </c>
      <c r="T17" s="793" t="s">
        <v>41</v>
      </c>
      <c r="U17" s="794">
        <v>43655</v>
      </c>
      <c r="V17" s="801" t="s">
        <v>9</v>
      </c>
      <c r="W17" s="804">
        <f ca="1" t="shared" si="3"/>
        <v>1.73853524982888</v>
      </c>
      <c r="X17" s="805" t="s">
        <v>40</v>
      </c>
      <c r="Y17" s="84"/>
      <c r="Z17" s="838"/>
      <c r="AA17" s="95"/>
    </row>
    <row r="18" ht="13.5" customHeight="true" spans="1:27">
      <c r="A18" s="792">
        <v>1812</v>
      </c>
      <c r="B18" s="793" t="s">
        <v>39</v>
      </c>
      <c r="C18" s="800">
        <v>44055</v>
      </c>
      <c r="D18" s="797" t="s">
        <v>9</v>
      </c>
      <c r="E18" s="804">
        <f ca="1" t="shared" si="0"/>
        <v>0.643394934976044</v>
      </c>
      <c r="F18" s="805" t="s">
        <v>40</v>
      </c>
      <c r="G18" s="802">
        <v>1844</v>
      </c>
      <c r="H18" s="793" t="s">
        <v>39</v>
      </c>
      <c r="I18" s="796">
        <v>43735</v>
      </c>
      <c r="J18" s="795" t="s">
        <v>9</v>
      </c>
      <c r="K18" s="804">
        <f ca="1" t="shared" si="1"/>
        <v>1.51950718685832</v>
      </c>
      <c r="L18" s="805" t="s">
        <v>40</v>
      </c>
      <c r="M18" s="792">
        <v>1876</v>
      </c>
      <c r="N18" s="793" t="s">
        <v>41</v>
      </c>
      <c r="O18" s="794">
        <v>44155</v>
      </c>
      <c r="P18" s="797" t="s">
        <v>9</v>
      </c>
      <c r="Q18" s="804">
        <f ca="1" t="shared" si="2"/>
        <v>0.369609856262834</v>
      </c>
      <c r="R18" s="805" t="s">
        <v>40</v>
      </c>
      <c r="S18" s="829">
        <v>1912</v>
      </c>
      <c r="T18" s="793" t="s">
        <v>41</v>
      </c>
      <c r="U18" s="794">
        <v>43027</v>
      </c>
      <c r="V18" s="801" t="s">
        <v>9</v>
      </c>
      <c r="W18" s="804">
        <f ca="1" t="shared" si="3"/>
        <v>3.45790554414784</v>
      </c>
      <c r="X18" s="805" t="s">
        <v>40</v>
      </c>
      <c r="Y18" s="84"/>
      <c r="Z18" s="838"/>
      <c r="AA18" s="95"/>
    </row>
    <row r="19" ht="13.5" customHeight="true" spans="1:27">
      <c r="A19" s="792">
        <v>1813</v>
      </c>
      <c r="B19" s="793" t="s">
        <v>39</v>
      </c>
      <c r="C19" s="794">
        <v>43416</v>
      </c>
      <c r="D19" s="797" t="s">
        <v>9</v>
      </c>
      <c r="E19" s="804">
        <f ca="1" t="shared" si="0"/>
        <v>2.39288158795346</v>
      </c>
      <c r="F19" s="805" t="s">
        <v>40</v>
      </c>
      <c r="G19" s="802">
        <v>1845</v>
      </c>
      <c r="H19" s="793" t="s">
        <v>39</v>
      </c>
      <c r="I19" s="796">
        <v>43789</v>
      </c>
      <c r="J19" s="795" t="s">
        <v>9</v>
      </c>
      <c r="K19" s="804">
        <f ca="1" t="shared" si="1"/>
        <v>1.37166324435318</v>
      </c>
      <c r="L19" s="805" t="s">
        <v>40</v>
      </c>
      <c r="M19" s="792">
        <v>1877</v>
      </c>
      <c r="N19" s="793" t="s">
        <v>41</v>
      </c>
      <c r="O19" s="828">
        <v>42591</v>
      </c>
      <c r="P19" s="617" t="s">
        <v>42</v>
      </c>
      <c r="Q19" s="777">
        <f ca="1" t="shared" si="2"/>
        <v>4.65160848733744</v>
      </c>
      <c r="R19" s="805" t="s">
        <v>40</v>
      </c>
      <c r="S19" s="829">
        <v>1913</v>
      </c>
      <c r="T19" s="793" t="s">
        <v>41</v>
      </c>
      <c r="U19" s="798">
        <v>41418</v>
      </c>
      <c r="V19" s="617" t="s">
        <v>42</v>
      </c>
      <c r="W19" s="777">
        <f ca="1" t="shared" si="3"/>
        <v>7.86310746064339</v>
      </c>
      <c r="X19" s="805" t="s">
        <v>40</v>
      </c>
      <c r="Y19" s="84"/>
      <c r="Z19" s="838"/>
      <c r="AA19" s="95"/>
    </row>
    <row r="20" ht="13.5" customHeight="true" spans="1:26">
      <c r="A20" s="792">
        <v>1814</v>
      </c>
      <c r="B20" s="793" t="s">
        <v>39</v>
      </c>
      <c r="C20" s="794">
        <v>42916</v>
      </c>
      <c r="D20" s="799" t="s">
        <v>9</v>
      </c>
      <c r="E20" s="804">
        <f ca="1" t="shared" si="0"/>
        <v>3.76180698151951</v>
      </c>
      <c r="F20" s="805" t="s">
        <v>40</v>
      </c>
      <c r="G20" s="807">
        <v>1846</v>
      </c>
      <c r="H20" s="104" t="s">
        <v>39</v>
      </c>
      <c r="I20" s="816">
        <v>43840</v>
      </c>
      <c r="J20" s="817" t="s">
        <v>9</v>
      </c>
      <c r="K20" s="804">
        <f ca="1" t="shared" si="1"/>
        <v>1.23203285420945</v>
      </c>
      <c r="L20" s="818" t="s">
        <v>45</v>
      </c>
      <c r="M20" s="792">
        <v>1878</v>
      </c>
      <c r="N20" s="793" t="s">
        <v>41</v>
      </c>
      <c r="O20" s="797">
        <v>44081</v>
      </c>
      <c r="P20" s="795" t="s">
        <v>9</v>
      </c>
      <c r="Q20" s="804">
        <f ca="1" t="shared" si="2"/>
        <v>0.572210814510609</v>
      </c>
      <c r="R20" s="805" t="s">
        <v>40</v>
      </c>
      <c r="S20" s="829">
        <v>1914</v>
      </c>
      <c r="T20" s="793" t="s">
        <v>41</v>
      </c>
      <c r="U20" s="794">
        <v>43258</v>
      </c>
      <c r="V20" s="797" t="s">
        <v>9</v>
      </c>
      <c r="W20" s="804">
        <f ca="1" t="shared" si="3"/>
        <v>2.82546201232033</v>
      </c>
      <c r="X20" s="805" t="s">
        <v>40</v>
      </c>
      <c r="Y20" s="84"/>
      <c r="Z20" s="838"/>
    </row>
    <row r="21" ht="13.5" customHeight="true" spans="1:26">
      <c r="A21" s="792">
        <v>1815</v>
      </c>
      <c r="B21" s="793" t="s">
        <v>39</v>
      </c>
      <c r="C21" s="794">
        <v>43245</v>
      </c>
      <c r="D21" s="795" t="s">
        <v>9</v>
      </c>
      <c r="E21" s="804">
        <f ca="1" t="shared" si="0"/>
        <v>2.86105407255305</v>
      </c>
      <c r="F21" s="808" t="s">
        <v>40</v>
      </c>
      <c r="G21" s="809">
        <v>1847</v>
      </c>
      <c r="H21" s="810" t="s">
        <v>39</v>
      </c>
      <c r="I21" s="819">
        <v>43549</v>
      </c>
      <c r="J21" s="820" t="s">
        <v>9</v>
      </c>
      <c r="K21" s="821">
        <f ca="1" t="shared" si="1"/>
        <v>2.02874743326489</v>
      </c>
      <c r="L21" s="805" t="s">
        <v>40</v>
      </c>
      <c r="M21" s="792">
        <v>1879</v>
      </c>
      <c r="N21" s="793" t="s">
        <v>41</v>
      </c>
      <c r="O21" s="797">
        <v>43882</v>
      </c>
      <c r="P21" s="797" t="s">
        <v>9</v>
      </c>
      <c r="Q21" s="804">
        <f ca="1" t="shared" si="2"/>
        <v>1.1170431211499</v>
      </c>
      <c r="R21" s="805" t="s">
        <v>40</v>
      </c>
      <c r="S21" s="829">
        <v>1915</v>
      </c>
      <c r="T21" s="793" t="s">
        <v>41</v>
      </c>
      <c r="U21" s="794">
        <v>43178</v>
      </c>
      <c r="V21" s="801" t="s">
        <v>9</v>
      </c>
      <c r="W21" s="804">
        <f ca="1" t="shared" si="3"/>
        <v>3.0444900752909</v>
      </c>
      <c r="X21" s="805" t="s">
        <v>40</v>
      </c>
      <c r="Y21" s="84"/>
      <c r="Z21" s="838"/>
    </row>
    <row r="22" ht="13.5" customHeight="true" spans="1:26">
      <c r="A22" s="792">
        <v>1816</v>
      </c>
      <c r="B22" s="793" t="s">
        <v>39</v>
      </c>
      <c r="C22" s="794">
        <v>43503</v>
      </c>
      <c r="D22" s="797" t="s">
        <v>9</v>
      </c>
      <c r="E22" s="804">
        <f ca="1" t="shared" si="0"/>
        <v>2.15468856947296</v>
      </c>
      <c r="F22" s="808" t="s">
        <v>40</v>
      </c>
      <c r="G22" s="809">
        <v>1848</v>
      </c>
      <c r="H22" s="810" t="s">
        <v>39</v>
      </c>
      <c r="I22" s="822">
        <v>44306</v>
      </c>
      <c r="J22" s="823" t="s">
        <v>9</v>
      </c>
      <c r="K22" s="824">
        <f ca="1" t="shared" si="1"/>
        <v>-0.0438056125941136</v>
      </c>
      <c r="L22" s="825" t="s">
        <v>46</v>
      </c>
      <c r="M22" s="792">
        <v>1880</v>
      </c>
      <c r="N22" s="793" t="s">
        <v>41</v>
      </c>
      <c r="O22" s="796">
        <v>43728</v>
      </c>
      <c r="P22" s="795" t="s">
        <v>9</v>
      </c>
      <c r="Q22" s="804">
        <f ca="1" t="shared" si="2"/>
        <v>1.53867214236824</v>
      </c>
      <c r="R22" s="805" t="s">
        <v>40</v>
      </c>
      <c r="S22" s="829">
        <v>1916</v>
      </c>
      <c r="T22" s="793" t="s">
        <v>41</v>
      </c>
      <c r="U22" s="794">
        <v>43012</v>
      </c>
      <c r="V22" s="801" t="s">
        <v>9</v>
      </c>
      <c r="W22" s="804">
        <f ca="1" t="shared" si="3"/>
        <v>3.49897330595483</v>
      </c>
      <c r="X22" s="805" t="s">
        <v>40</v>
      </c>
      <c r="Y22" s="84"/>
      <c r="Z22" s="838"/>
    </row>
    <row r="23" ht="13.5" customHeight="true" spans="1:26">
      <c r="A23" s="792">
        <v>1817</v>
      </c>
      <c r="B23" s="793" t="s">
        <v>39</v>
      </c>
      <c r="C23" s="794">
        <v>42912</v>
      </c>
      <c r="D23" s="795" t="s">
        <v>9</v>
      </c>
      <c r="E23" s="804">
        <f ca="1" t="shared" si="0"/>
        <v>3.77275838466804</v>
      </c>
      <c r="F23" s="808" t="s">
        <v>40</v>
      </c>
      <c r="G23" s="809">
        <v>1849</v>
      </c>
      <c r="H23" s="810" t="s">
        <v>39</v>
      </c>
      <c r="I23" s="820">
        <v>43699</v>
      </c>
      <c r="J23" s="820" t="s">
        <v>9</v>
      </c>
      <c r="K23" s="821">
        <f ca="1" t="shared" si="1"/>
        <v>1.61806981519507</v>
      </c>
      <c r="L23" s="805" t="s">
        <v>40</v>
      </c>
      <c r="M23" s="829">
        <v>1881</v>
      </c>
      <c r="N23" s="793" t="s">
        <v>41</v>
      </c>
      <c r="O23" s="797">
        <v>43893</v>
      </c>
      <c r="P23" s="795" t="s">
        <v>9</v>
      </c>
      <c r="Q23" s="804">
        <f ca="1" t="shared" si="2"/>
        <v>1.08692676249144</v>
      </c>
      <c r="R23" s="805" t="s">
        <v>40</v>
      </c>
      <c r="S23" s="829">
        <v>1917</v>
      </c>
      <c r="T23" s="793" t="s">
        <v>41</v>
      </c>
      <c r="U23" s="794">
        <v>42898</v>
      </c>
      <c r="V23" s="797" t="s">
        <v>9</v>
      </c>
      <c r="W23" s="804">
        <f ca="1" t="shared" si="3"/>
        <v>3.81108829568788</v>
      </c>
      <c r="X23" s="805" t="s">
        <v>40</v>
      </c>
      <c r="Y23" s="84"/>
      <c r="Z23" s="838"/>
    </row>
    <row r="24" ht="13.5" customHeight="true" spans="1:26">
      <c r="A24" s="792">
        <v>1818</v>
      </c>
      <c r="B24" s="793" t="s">
        <v>39</v>
      </c>
      <c r="C24" s="794">
        <v>43138</v>
      </c>
      <c r="D24" s="801" t="s">
        <v>9</v>
      </c>
      <c r="E24" s="804">
        <f ca="1" t="shared" si="0"/>
        <v>3.15400410677618</v>
      </c>
      <c r="F24" s="808" t="s">
        <v>40</v>
      </c>
      <c r="G24" s="811">
        <v>1850</v>
      </c>
      <c r="H24" s="810" t="s">
        <v>39</v>
      </c>
      <c r="I24" s="819">
        <v>43341</v>
      </c>
      <c r="J24" s="811" t="s">
        <v>9</v>
      </c>
      <c r="K24" s="821">
        <f ca="1" t="shared" si="1"/>
        <v>2.59822039698836</v>
      </c>
      <c r="L24" s="805" t="s">
        <v>40</v>
      </c>
      <c r="M24" s="829">
        <v>1882</v>
      </c>
      <c r="N24" s="793" t="s">
        <v>41</v>
      </c>
      <c r="O24" s="796">
        <v>43942</v>
      </c>
      <c r="P24" s="797" t="s">
        <v>9</v>
      </c>
      <c r="Q24" s="804">
        <f ca="1" t="shared" si="2"/>
        <v>0.952772073921971</v>
      </c>
      <c r="R24" s="805" t="s">
        <v>40</v>
      </c>
      <c r="S24" s="829">
        <v>1918</v>
      </c>
      <c r="T24" s="793" t="s">
        <v>41</v>
      </c>
      <c r="U24" s="794">
        <v>43453</v>
      </c>
      <c r="V24" s="797" t="s">
        <v>9</v>
      </c>
      <c r="W24" s="804">
        <f ca="1" t="shared" si="3"/>
        <v>2.29158110882957</v>
      </c>
      <c r="X24" s="805" t="s">
        <v>40</v>
      </c>
      <c r="Y24" s="84"/>
      <c r="Z24" s="838"/>
    </row>
    <row r="25" ht="13.5" customHeight="true" spans="1:26">
      <c r="A25" s="792">
        <v>1819</v>
      </c>
      <c r="B25" s="793" t="s">
        <v>39</v>
      </c>
      <c r="C25" s="797">
        <v>43668</v>
      </c>
      <c r="D25" s="801" t="s">
        <v>9</v>
      </c>
      <c r="E25" s="804">
        <f ca="1" t="shared" si="0"/>
        <v>1.70294318959617</v>
      </c>
      <c r="F25" s="805" t="s">
        <v>40</v>
      </c>
      <c r="G25" s="812">
        <v>1851</v>
      </c>
      <c r="H25" s="813" t="s">
        <v>39</v>
      </c>
      <c r="I25" s="826">
        <v>43978</v>
      </c>
      <c r="J25" s="827" t="s">
        <v>9</v>
      </c>
      <c r="K25" s="804">
        <f ca="1" t="shared" si="1"/>
        <v>0.854209445585216</v>
      </c>
      <c r="L25" s="805" t="s">
        <v>40</v>
      </c>
      <c r="M25" s="829">
        <v>1883</v>
      </c>
      <c r="N25" s="793" t="s">
        <v>41</v>
      </c>
      <c r="O25" s="617">
        <v>41037</v>
      </c>
      <c r="P25" s="617" t="s">
        <v>42</v>
      </c>
      <c r="Q25" s="777">
        <f ca="1" t="shared" si="2"/>
        <v>8.90622861054073</v>
      </c>
      <c r="R25" s="805" t="s">
        <v>40</v>
      </c>
      <c r="S25" s="829">
        <v>1919</v>
      </c>
      <c r="T25" s="793" t="s">
        <v>41</v>
      </c>
      <c r="U25" s="794">
        <v>42930</v>
      </c>
      <c r="V25" s="797" t="s">
        <v>9</v>
      </c>
      <c r="W25" s="804">
        <f ca="1" t="shared" si="3"/>
        <v>3.72347707049966</v>
      </c>
      <c r="X25" s="805" t="s">
        <v>40</v>
      </c>
      <c r="Y25" s="84"/>
      <c r="Z25" s="838"/>
    </row>
    <row r="26" ht="13.5" customHeight="true" spans="1:26">
      <c r="A26" s="792">
        <v>1820</v>
      </c>
      <c r="B26" s="793" t="s">
        <v>39</v>
      </c>
      <c r="C26" s="794">
        <v>43201</v>
      </c>
      <c r="D26" s="795" t="s">
        <v>9</v>
      </c>
      <c r="E26" s="804">
        <f ca="1" t="shared" si="0"/>
        <v>2.98151950718686</v>
      </c>
      <c r="F26" s="805" t="s">
        <v>40</v>
      </c>
      <c r="G26" s="792">
        <v>1852</v>
      </c>
      <c r="H26" s="793" t="s">
        <v>39</v>
      </c>
      <c r="I26" s="797">
        <v>43965</v>
      </c>
      <c r="J26" s="797" t="s">
        <v>9</v>
      </c>
      <c r="K26" s="804">
        <f ca="1" t="shared" si="1"/>
        <v>0.889801505817933</v>
      </c>
      <c r="L26" s="805" t="s">
        <v>40</v>
      </c>
      <c r="M26" s="829">
        <v>1884</v>
      </c>
      <c r="N26" s="793" t="s">
        <v>41</v>
      </c>
      <c r="O26" s="794">
        <v>43322</v>
      </c>
      <c r="P26" s="797" t="s">
        <v>9</v>
      </c>
      <c r="Q26" s="804">
        <f ca="1" t="shared" si="2"/>
        <v>2.65023956194387</v>
      </c>
      <c r="R26" s="805" t="s">
        <v>40</v>
      </c>
      <c r="S26" s="829">
        <v>1920</v>
      </c>
      <c r="T26" s="793" t="s">
        <v>41</v>
      </c>
      <c r="U26" s="795">
        <v>43578</v>
      </c>
      <c r="V26" s="797" t="s">
        <v>9</v>
      </c>
      <c r="W26" s="804">
        <f ca="1" t="shared" si="3"/>
        <v>1.94934976043806</v>
      </c>
      <c r="X26" s="805" t="s">
        <v>40</v>
      </c>
      <c r="Y26" s="84"/>
      <c r="Z26" s="838"/>
    </row>
    <row r="27" ht="13.5" customHeight="true" spans="1:26">
      <c r="A27" s="792">
        <v>1821</v>
      </c>
      <c r="B27" s="793" t="s">
        <v>39</v>
      </c>
      <c r="C27" s="796">
        <v>43804</v>
      </c>
      <c r="D27" s="795" t="s">
        <v>9</v>
      </c>
      <c r="E27" s="804">
        <f ca="1" t="shared" si="0"/>
        <v>1.3305954825462</v>
      </c>
      <c r="F27" s="805" t="s">
        <v>40</v>
      </c>
      <c r="G27" s="792">
        <v>1853</v>
      </c>
      <c r="H27" s="793" t="s">
        <v>39</v>
      </c>
      <c r="I27" s="797">
        <v>44022</v>
      </c>
      <c r="J27" s="797" t="s">
        <v>9</v>
      </c>
      <c r="K27" s="804">
        <f ca="1" t="shared" si="1"/>
        <v>0.733744010951403</v>
      </c>
      <c r="L27" s="805" t="s">
        <v>40</v>
      </c>
      <c r="M27" s="829">
        <v>1885</v>
      </c>
      <c r="N27" s="793" t="s">
        <v>41</v>
      </c>
      <c r="O27" s="800">
        <v>44042</v>
      </c>
      <c r="P27" s="797" t="s">
        <v>9</v>
      </c>
      <c r="Q27" s="804">
        <f ca="1" t="shared" si="2"/>
        <v>0.678986995208761</v>
      </c>
      <c r="R27" s="805" t="s">
        <v>40</v>
      </c>
      <c r="S27" s="829">
        <v>1921</v>
      </c>
      <c r="T27" s="793" t="s">
        <v>41</v>
      </c>
      <c r="U27" s="794">
        <v>42804</v>
      </c>
      <c r="V27" s="801" t="s">
        <v>9</v>
      </c>
      <c r="W27" s="804">
        <f ca="1" t="shared" si="3"/>
        <v>4.0684462696783</v>
      </c>
      <c r="X27" s="805" t="s">
        <v>40</v>
      </c>
      <c r="Y27" s="84"/>
      <c r="Z27" s="838"/>
    </row>
    <row r="28" ht="13.5" customHeight="true" spans="1:26">
      <c r="A28" s="792">
        <v>1822</v>
      </c>
      <c r="B28" s="793" t="s">
        <v>39</v>
      </c>
      <c r="C28" s="796">
        <v>44225</v>
      </c>
      <c r="D28" s="795" t="s">
        <v>9</v>
      </c>
      <c r="E28" s="804">
        <f ca="1" t="shared" si="0"/>
        <v>0.177960301163587</v>
      </c>
      <c r="F28" s="806" t="s">
        <v>40</v>
      </c>
      <c r="G28" s="792">
        <v>1854</v>
      </c>
      <c r="H28" s="793" t="s">
        <v>39</v>
      </c>
      <c r="I28" s="797">
        <v>44145</v>
      </c>
      <c r="J28" s="797" t="s">
        <v>9</v>
      </c>
      <c r="K28" s="804">
        <f ca="1" t="shared" si="1"/>
        <v>0.396988364134155</v>
      </c>
      <c r="L28" s="805" t="s">
        <v>40</v>
      </c>
      <c r="M28" s="829">
        <v>1886</v>
      </c>
      <c r="N28" s="830" t="s">
        <v>41</v>
      </c>
      <c r="O28" s="800">
        <v>44221</v>
      </c>
      <c r="P28" s="797" t="s">
        <v>9</v>
      </c>
      <c r="Q28" s="804">
        <f ca="1" t="shared" si="2"/>
        <v>0.188911704312115</v>
      </c>
      <c r="R28" s="806" t="s">
        <v>40</v>
      </c>
      <c r="S28" s="829">
        <v>1922</v>
      </c>
      <c r="T28" s="793" t="s">
        <v>41</v>
      </c>
      <c r="U28" s="794">
        <v>42857</v>
      </c>
      <c r="V28" s="801" t="s">
        <v>9</v>
      </c>
      <c r="W28" s="804">
        <f ca="1" t="shared" si="3"/>
        <v>3.9233401779603</v>
      </c>
      <c r="X28" s="805" t="s">
        <v>40</v>
      </c>
      <c r="Y28" s="84"/>
      <c r="Z28" s="838"/>
    </row>
    <row r="29" ht="13.5" customHeight="true" spans="1:26">
      <c r="A29" s="792">
        <v>1823</v>
      </c>
      <c r="B29" s="793" t="s">
        <v>39</v>
      </c>
      <c r="C29" s="797">
        <v>43395</v>
      </c>
      <c r="D29" s="795" t="s">
        <v>9</v>
      </c>
      <c r="E29" s="804">
        <f ca="1" t="shared" si="0"/>
        <v>2.45037645448323</v>
      </c>
      <c r="F29" s="805" t="s">
        <v>40</v>
      </c>
      <c r="G29" s="792">
        <v>1855</v>
      </c>
      <c r="H29" s="793" t="s">
        <v>39</v>
      </c>
      <c r="I29" s="797">
        <v>43874</v>
      </c>
      <c r="J29" s="797" t="s">
        <v>9</v>
      </c>
      <c r="K29" s="804">
        <f ca="1" t="shared" si="1"/>
        <v>1.13894592744695</v>
      </c>
      <c r="L29" s="805" t="s">
        <v>40</v>
      </c>
      <c r="M29" s="829">
        <v>1887</v>
      </c>
      <c r="N29" s="793" t="s">
        <v>41</v>
      </c>
      <c r="O29" s="822">
        <v>44346</v>
      </c>
      <c r="P29" s="617" t="s">
        <v>9</v>
      </c>
      <c r="Q29" s="777">
        <f ca="1" t="shared" si="2"/>
        <v>-0.153319644079398</v>
      </c>
      <c r="R29" s="825" t="s">
        <v>47</v>
      </c>
      <c r="S29" s="829">
        <v>1923</v>
      </c>
      <c r="T29" s="793" t="s">
        <v>41</v>
      </c>
      <c r="U29" s="794">
        <v>43395</v>
      </c>
      <c r="V29" s="797" t="s">
        <v>9</v>
      </c>
      <c r="W29" s="804">
        <f ca="1" t="shared" si="3"/>
        <v>2.45037645448323</v>
      </c>
      <c r="X29" s="805" t="s">
        <v>40</v>
      </c>
      <c r="Y29" s="84"/>
      <c r="Z29" s="838"/>
    </row>
    <row r="30" ht="13.5" customHeight="true" spans="1:26">
      <c r="A30" s="792">
        <v>1824</v>
      </c>
      <c r="B30" s="793" t="s">
        <v>39</v>
      </c>
      <c r="C30" s="794">
        <v>43480</v>
      </c>
      <c r="D30" s="797" t="s">
        <v>9</v>
      </c>
      <c r="E30" s="804">
        <f ca="1" t="shared" si="0"/>
        <v>2.217659137577</v>
      </c>
      <c r="F30" s="805" t="s">
        <v>40</v>
      </c>
      <c r="G30" s="792">
        <v>1856</v>
      </c>
      <c r="H30" s="793" t="s">
        <v>39</v>
      </c>
      <c r="I30" s="797">
        <v>44070</v>
      </c>
      <c r="J30" s="797" t="s">
        <v>9</v>
      </c>
      <c r="K30" s="804">
        <f ca="1" t="shared" si="1"/>
        <v>0.602327173169062</v>
      </c>
      <c r="L30" s="805" t="s">
        <v>40</v>
      </c>
      <c r="M30" s="829">
        <v>1888</v>
      </c>
      <c r="N30" s="830" t="s">
        <v>41</v>
      </c>
      <c r="O30" s="794">
        <v>43271</v>
      </c>
      <c r="P30" s="797" t="s">
        <v>9</v>
      </c>
      <c r="Q30" s="804">
        <f ca="1" t="shared" si="2"/>
        <v>2.78986995208761</v>
      </c>
      <c r="R30" s="805" t="s">
        <v>40</v>
      </c>
      <c r="S30" s="829">
        <v>1924</v>
      </c>
      <c r="T30" s="793" t="s">
        <v>41</v>
      </c>
      <c r="U30" s="794">
        <v>43368</v>
      </c>
      <c r="V30" s="797" t="s">
        <v>9</v>
      </c>
      <c r="W30" s="804">
        <f ca="1" t="shared" si="3"/>
        <v>2.5242984257358</v>
      </c>
      <c r="X30" s="805" t="s">
        <v>40</v>
      </c>
      <c r="Y30" s="84"/>
      <c r="Z30" s="838"/>
    </row>
    <row r="31" ht="13.5" customHeight="true" spans="1:26">
      <c r="A31" s="792">
        <v>1825</v>
      </c>
      <c r="B31" s="793" t="s">
        <v>39</v>
      </c>
      <c r="C31" s="794">
        <v>43299</v>
      </c>
      <c r="D31" s="801" t="s">
        <v>9</v>
      </c>
      <c r="E31" s="804">
        <f ca="1" t="shared" si="0"/>
        <v>2.71321013004791</v>
      </c>
      <c r="F31" s="805" t="s">
        <v>40</v>
      </c>
      <c r="G31" s="792">
        <v>1857</v>
      </c>
      <c r="H31" s="793" t="s">
        <v>39</v>
      </c>
      <c r="I31" s="797">
        <v>44089</v>
      </c>
      <c r="J31" s="797" t="s">
        <v>9</v>
      </c>
      <c r="K31" s="804">
        <f ca="1" t="shared" si="1"/>
        <v>0.550308008213552</v>
      </c>
      <c r="L31" s="805" t="s">
        <v>40</v>
      </c>
      <c r="M31" s="829">
        <v>1889</v>
      </c>
      <c r="N31" s="830" t="s">
        <v>41</v>
      </c>
      <c r="O31" s="794">
        <v>44022</v>
      </c>
      <c r="P31" s="797" t="s">
        <v>9</v>
      </c>
      <c r="Q31" s="804">
        <f ca="1" t="shared" si="2"/>
        <v>0.733744010951403</v>
      </c>
      <c r="R31" s="805" t="s">
        <v>40</v>
      </c>
      <c r="S31" s="84"/>
      <c r="T31" s="84"/>
      <c r="U31" s="84"/>
      <c r="V31" s="84"/>
      <c r="W31" s="84"/>
      <c r="X31" s="84"/>
      <c r="Y31" s="84"/>
      <c r="Z31" s="392"/>
    </row>
    <row r="32" ht="13.5" customHeight="true" spans="1:26">
      <c r="A32" s="792">
        <v>1826</v>
      </c>
      <c r="B32" s="793" t="s">
        <v>39</v>
      </c>
      <c r="C32" s="796">
        <v>43762</v>
      </c>
      <c r="D32" s="795" t="s">
        <v>9</v>
      </c>
      <c r="E32" s="804">
        <f ca="1" t="shared" si="0"/>
        <v>1.44558521560575</v>
      </c>
      <c r="F32" s="805" t="s">
        <v>40</v>
      </c>
      <c r="G32" s="792">
        <v>1858</v>
      </c>
      <c r="H32" s="793" t="s">
        <v>39</v>
      </c>
      <c r="I32" s="794">
        <v>43628</v>
      </c>
      <c r="J32" s="788" t="s">
        <v>9</v>
      </c>
      <c r="K32" s="804">
        <f ca="1" t="shared" si="1"/>
        <v>1.81245722108145</v>
      </c>
      <c r="L32" s="805" t="s">
        <v>40</v>
      </c>
      <c r="M32" s="829">
        <v>1890</v>
      </c>
      <c r="N32" s="793" t="s">
        <v>41</v>
      </c>
      <c r="O32" s="797">
        <v>43811</v>
      </c>
      <c r="P32" s="797" t="s">
        <v>9</v>
      </c>
      <c r="Q32" s="804">
        <f ca="1" t="shared" si="2"/>
        <v>1.31143052703628</v>
      </c>
      <c r="R32" s="805" t="s">
        <v>40</v>
      </c>
      <c r="S32" s="834"/>
      <c r="T32" s="84"/>
      <c r="U32" s="835"/>
      <c r="V32" s="835"/>
      <c r="W32" s="835"/>
      <c r="X32" s="835"/>
      <c r="Y32" s="84"/>
      <c r="Z32" s="392"/>
    </row>
    <row r="33" ht="13.5" customHeight="true" spans="1:27">
      <c r="A33" s="792">
        <v>1827</v>
      </c>
      <c r="B33" s="793" t="s">
        <v>39</v>
      </c>
      <c r="C33" s="794">
        <v>43172</v>
      </c>
      <c r="D33" s="801" t="s">
        <v>9</v>
      </c>
      <c r="E33" s="804">
        <f ca="1" t="shared" si="0"/>
        <v>3.06091718001369</v>
      </c>
      <c r="F33" s="805" t="s">
        <v>40</v>
      </c>
      <c r="G33" s="814">
        <v>1859</v>
      </c>
      <c r="H33" s="793" t="s">
        <v>39</v>
      </c>
      <c r="I33" s="797">
        <v>43433</v>
      </c>
      <c r="J33" s="788" t="s">
        <v>9</v>
      </c>
      <c r="K33" s="804">
        <f ca="1" t="shared" si="1"/>
        <v>2.34633812457221</v>
      </c>
      <c r="L33" s="805" t="s">
        <v>40</v>
      </c>
      <c r="M33" s="829">
        <v>1891</v>
      </c>
      <c r="N33" s="793" t="s">
        <v>41</v>
      </c>
      <c r="O33" s="797">
        <v>44203</v>
      </c>
      <c r="P33" s="797" t="s">
        <v>9</v>
      </c>
      <c r="Q33" s="804">
        <f ca="1" t="shared" si="2"/>
        <v>0.238193018480493</v>
      </c>
      <c r="R33" s="806" t="s">
        <v>40</v>
      </c>
      <c r="S33" s="645"/>
      <c r="T33" s="156" t="s">
        <v>26</v>
      </c>
      <c r="U33" s="156"/>
      <c r="V33" s="156"/>
      <c r="W33" s="156"/>
      <c r="X33" s="156"/>
      <c r="Y33" s="156"/>
      <c r="Z33" s="156"/>
      <c r="AA33" s="839"/>
    </row>
    <row r="34" ht="13.5" customHeight="true" spans="1:27">
      <c r="A34" s="792">
        <v>1828</v>
      </c>
      <c r="B34" s="793" t="s">
        <v>39</v>
      </c>
      <c r="C34" s="794">
        <v>43955</v>
      </c>
      <c r="D34" s="795" t="s">
        <v>9</v>
      </c>
      <c r="E34" s="804">
        <f ca="1" t="shared" si="0"/>
        <v>0.917180013689254</v>
      </c>
      <c r="F34" s="808" t="s">
        <v>40</v>
      </c>
      <c r="G34" s="815">
        <v>1860</v>
      </c>
      <c r="H34" s="104" t="s">
        <v>39</v>
      </c>
      <c r="I34" s="794">
        <v>43377</v>
      </c>
      <c r="J34" s="788" t="s">
        <v>9</v>
      </c>
      <c r="K34" s="804">
        <f ca="1" t="shared" si="1"/>
        <v>2.49965776865161</v>
      </c>
      <c r="L34" s="818" t="s">
        <v>45</v>
      </c>
      <c r="M34" s="829">
        <v>1892</v>
      </c>
      <c r="N34" s="793" t="s">
        <v>41</v>
      </c>
      <c r="O34" s="797">
        <v>44244</v>
      </c>
      <c r="P34" s="797" t="s">
        <v>9</v>
      </c>
      <c r="Q34" s="777">
        <f ca="1" t="shared" si="2"/>
        <v>0.125941136208077</v>
      </c>
      <c r="R34" s="806" t="s">
        <v>40</v>
      </c>
      <c r="S34" s="645"/>
      <c r="T34" s="432" t="s">
        <v>28</v>
      </c>
      <c r="U34" s="432"/>
      <c r="V34" s="432"/>
      <c r="W34" s="432"/>
      <c r="X34" s="432"/>
      <c r="Y34" s="432"/>
      <c r="Z34" s="432"/>
      <c r="AA34" s="840"/>
    </row>
    <row r="35" ht="13.5" customHeight="true" spans="1:27">
      <c r="A35" s="792">
        <v>1829</v>
      </c>
      <c r="B35" s="793" t="s">
        <v>39</v>
      </c>
      <c r="C35" s="794">
        <v>43642</v>
      </c>
      <c r="D35" s="801" t="s">
        <v>9</v>
      </c>
      <c r="E35" s="804">
        <f ca="1" t="shared" si="0"/>
        <v>1.7741273100616</v>
      </c>
      <c r="F35" s="805" t="s">
        <v>40</v>
      </c>
      <c r="G35" s="812">
        <v>1861</v>
      </c>
      <c r="H35" s="793" t="s">
        <v>41</v>
      </c>
      <c r="I35" s="828">
        <v>42591</v>
      </c>
      <c r="J35" s="617" t="s">
        <v>42</v>
      </c>
      <c r="K35" s="777">
        <f ca="1" t="shared" si="1"/>
        <v>4.65160848733744</v>
      </c>
      <c r="L35" s="805" t="s">
        <v>40</v>
      </c>
      <c r="M35" s="829">
        <v>1893</v>
      </c>
      <c r="N35" s="793" t="s">
        <v>41</v>
      </c>
      <c r="O35" s="797">
        <v>44184</v>
      </c>
      <c r="P35" s="797" t="s">
        <v>9</v>
      </c>
      <c r="Q35" s="804">
        <f ca="1" t="shared" si="2"/>
        <v>0.290212183436003</v>
      </c>
      <c r="R35" s="806" t="s">
        <v>40</v>
      </c>
      <c r="S35" s="100"/>
      <c r="T35" s="109"/>
      <c r="U35" s="109"/>
      <c r="V35" s="109"/>
      <c r="W35" s="109"/>
      <c r="X35" s="109"/>
      <c r="Y35" s="109"/>
      <c r="Z35" s="109"/>
      <c r="AA35" s="109"/>
    </row>
    <row r="36" ht="13.5" customHeight="true" spans="1:26">
      <c r="A36" s="802">
        <v>1830</v>
      </c>
      <c r="B36" s="793" t="s">
        <v>39</v>
      </c>
      <c r="C36" s="796">
        <v>43749</v>
      </c>
      <c r="D36" s="795" t="s">
        <v>9</v>
      </c>
      <c r="E36" s="804">
        <f ca="1" t="shared" si="0"/>
        <v>1.48117727583847</v>
      </c>
      <c r="F36" s="805" t="s">
        <v>40</v>
      </c>
      <c r="G36" s="792">
        <v>1862</v>
      </c>
      <c r="H36" s="793" t="s">
        <v>41</v>
      </c>
      <c r="I36" s="617">
        <v>40953</v>
      </c>
      <c r="J36" s="617" t="s">
        <v>42</v>
      </c>
      <c r="K36" s="777">
        <f ca="1" t="shared" si="1"/>
        <v>9.13620807665982</v>
      </c>
      <c r="L36" s="805" t="s">
        <v>40</v>
      </c>
      <c r="M36" s="829">
        <v>1894</v>
      </c>
      <c r="N36" s="793" t="s">
        <v>41</v>
      </c>
      <c r="O36" s="797">
        <v>44159</v>
      </c>
      <c r="P36" s="797" t="s">
        <v>9</v>
      </c>
      <c r="Q36" s="804">
        <f ca="1" t="shared" si="2"/>
        <v>0.358658453114305</v>
      </c>
      <c r="R36" s="805" t="s">
        <v>40</v>
      </c>
      <c r="S36" s="104" t="s">
        <v>30</v>
      </c>
      <c r="T36" s="84" t="s">
        <v>48</v>
      </c>
      <c r="U36" s="835"/>
      <c r="V36" s="835"/>
      <c r="W36" s="835"/>
      <c r="X36" s="494"/>
      <c r="Y36" s="84"/>
      <c r="Z36" s="84"/>
    </row>
    <row r="37" ht="13.5" customHeight="true" spans="1:26">
      <c r="A37" s="802">
        <v>1831</v>
      </c>
      <c r="B37" s="793" t="s">
        <v>39</v>
      </c>
      <c r="C37" s="794">
        <v>43619</v>
      </c>
      <c r="D37" s="801" t="s">
        <v>9</v>
      </c>
      <c r="E37" s="804">
        <f ca="1" t="shared" si="0"/>
        <v>1.83709787816564</v>
      </c>
      <c r="F37" s="805" t="s">
        <v>40</v>
      </c>
      <c r="G37" s="792">
        <v>1863</v>
      </c>
      <c r="H37" s="793" t="s">
        <v>41</v>
      </c>
      <c r="I37" s="796">
        <v>43927</v>
      </c>
      <c r="J37" s="797" t="s">
        <v>9</v>
      </c>
      <c r="K37" s="804">
        <f ca="1" t="shared" si="1"/>
        <v>0.993839835728953</v>
      </c>
      <c r="L37" s="805" t="s">
        <v>40</v>
      </c>
      <c r="M37" s="829">
        <v>1895</v>
      </c>
      <c r="N37" s="793" t="s">
        <v>41</v>
      </c>
      <c r="O37" s="794">
        <v>44011</v>
      </c>
      <c r="P37" s="797" t="s">
        <v>9</v>
      </c>
      <c r="Q37" s="804">
        <f ca="1" t="shared" si="2"/>
        <v>0.763860369609856</v>
      </c>
      <c r="R37" s="805" t="s">
        <v>40</v>
      </c>
      <c r="S37" s="84"/>
      <c r="T37" s="84"/>
      <c r="U37" s="835"/>
      <c r="V37" s="835"/>
      <c r="W37" s="835"/>
      <c r="X37" s="494"/>
      <c r="Y37" s="84"/>
      <c r="Z37" s="84"/>
    </row>
    <row r="38" ht="13.5" customHeight="true" spans="1:26">
      <c r="A38" s="802">
        <v>1832</v>
      </c>
      <c r="B38" s="793" t="s">
        <v>39</v>
      </c>
      <c r="C38" s="794">
        <v>43353</v>
      </c>
      <c r="D38" s="795" t="s">
        <v>9</v>
      </c>
      <c r="E38" s="804">
        <f ca="1" t="shared" si="0"/>
        <v>2.56536618754278</v>
      </c>
      <c r="F38" s="805" t="s">
        <v>40</v>
      </c>
      <c r="G38" s="792">
        <v>1864</v>
      </c>
      <c r="H38" s="793" t="s">
        <v>41</v>
      </c>
      <c r="I38" s="794">
        <v>43859</v>
      </c>
      <c r="J38" s="788" t="s">
        <v>9</v>
      </c>
      <c r="K38" s="804">
        <f ca="1" t="shared" si="1"/>
        <v>1.18001368925394</v>
      </c>
      <c r="L38" s="805" t="s">
        <v>40</v>
      </c>
      <c r="M38" s="829">
        <v>1896</v>
      </c>
      <c r="N38" s="793" t="s">
        <v>41</v>
      </c>
      <c r="O38" s="617">
        <v>41152</v>
      </c>
      <c r="P38" s="617" t="s">
        <v>42</v>
      </c>
      <c r="Q38" s="777">
        <f ca="1" t="shared" si="2"/>
        <v>8.59137577002053</v>
      </c>
      <c r="R38" s="805" t="s">
        <v>40</v>
      </c>
      <c r="S38" s="84"/>
      <c r="T38" s="84"/>
      <c r="U38" s="84"/>
      <c r="V38" s="84"/>
      <c r="W38" s="84"/>
      <c r="X38" s="494"/>
      <c r="Y38" s="84"/>
      <c r="Z38" s="84"/>
    </row>
    <row r="39" spans="1:26">
      <c r="A39" s="84"/>
      <c r="B39" s="803">
        <f>COUNTA(B7:B38)</f>
        <v>32</v>
      </c>
      <c r="C39" s="803"/>
      <c r="D39" s="803"/>
      <c r="E39" s="803"/>
      <c r="F39" s="803"/>
      <c r="G39" s="803"/>
      <c r="H39" s="803">
        <f>COUNTA(H7:H38)</f>
        <v>32</v>
      </c>
      <c r="I39" s="803"/>
      <c r="J39" s="803"/>
      <c r="K39" s="803"/>
      <c r="L39" s="803"/>
      <c r="M39" s="831"/>
      <c r="N39" s="803">
        <f>COUNTA(N7:N38)</f>
        <v>32</v>
      </c>
      <c r="O39" s="803"/>
      <c r="P39" s="803"/>
      <c r="Q39" s="803"/>
      <c r="R39" s="84"/>
      <c r="S39" s="84"/>
      <c r="T39" s="84"/>
      <c r="U39" s="84"/>
      <c r="V39" s="84"/>
      <c r="W39" s="84"/>
      <c r="X39" s="494"/>
      <c r="Y39" s="84"/>
      <c r="Z39" s="84"/>
    </row>
    <row r="42" ht="15" customHeight="true"/>
  </sheetData>
  <mergeCells count="23">
    <mergeCell ref="A3:R3"/>
    <mergeCell ref="S3:X3"/>
    <mergeCell ref="A4:R4"/>
    <mergeCell ref="T33:Z33"/>
    <mergeCell ref="T35:AA35"/>
    <mergeCell ref="A5:A6"/>
    <mergeCell ref="B5:B6"/>
    <mergeCell ref="C5:C6"/>
    <mergeCell ref="E5:E6"/>
    <mergeCell ref="G5:G6"/>
    <mergeCell ref="H5:H6"/>
    <mergeCell ref="I5:I6"/>
    <mergeCell ref="K5:K6"/>
    <mergeCell ref="M5:M6"/>
    <mergeCell ref="N5:N6"/>
    <mergeCell ref="O5:O6"/>
    <mergeCell ref="Q5:Q6"/>
    <mergeCell ref="S5:S6"/>
    <mergeCell ref="T5:T6"/>
    <mergeCell ref="U5:U6"/>
    <mergeCell ref="W5:W6"/>
    <mergeCell ref="A1:R2"/>
    <mergeCell ref="S1:X2"/>
  </mergeCells>
  <conditionalFormatting sqref="X9">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R13">
    <cfRule type="cellIs" dxfId="2" priority="47" operator="between">
      <formula>0.1</formula>
      <formula>9.99</formula>
    </cfRule>
    <cfRule type="cellIs" dxfId="1" priority="48" operator="between">
      <formula>10</formula>
      <formula>99.99</formula>
    </cfRule>
    <cfRule type="cellIs" dxfId="0" priority="49" operator="between">
      <formula>100</formula>
      <formula>250000</formula>
    </cfRule>
  </conditionalFormatting>
  <conditionalFormatting sqref="R16">
    <cfRule type="cellIs" dxfId="2" priority="50" operator="between">
      <formula>0.1</formula>
      <formula>9.99</formula>
    </cfRule>
    <cfRule type="cellIs" dxfId="1" priority="51" operator="between">
      <formula>10</formula>
      <formula>99.99</formula>
    </cfRule>
    <cfRule type="cellIs" dxfId="0" priority="52" operator="between">
      <formula>100</formula>
      <formula>250000</formula>
    </cfRule>
  </conditionalFormatting>
  <conditionalFormatting sqref="R18">
    <cfRule type="cellIs" dxfId="2" priority="53" operator="between">
      <formula>0.1</formula>
      <formula>9.99</formula>
    </cfRule>
    <cfRule type="cellIs" dxfId="1" priority="54" operator="between">
      <formula>10</formula>
      <formula>99.99</formula>
    </cfRule>
    <cfRule type="cellIs" dxfId="0" priority="55" operator="between">
      <formula>100</formula>
      <formula>250000</formula>
    </cfRule>
  </conditionalFormatting>
  <conditionalFormatting sqref="R20">
    <cfRule type="cellIs" dxfId="2" priority="59" operator="between">
      <formula>0.1</formula>
      <formula>9.99</formula>
    </cfRule>
    <cfRule type="cellIs" dxfId="1" priority="60" operator="between">
      <formula>10</formula>
      <formula>99.99</formula>
    </cfRule>
    <cfRule type="cellIs" dxfId="0" priority="61" operator="between">
      <formula>100</formula>
      <formula>250000</formula>
    </cfRule>
  </conditionalFormatting>
  <conditionalFormatting sqref="R21">
    <cfRule type="cellIs" dxfId="2" priority="62" operator="between">
      <formula>0.1</formula>
      <formula>9.99</formula>
    </cfRule>
    <cfRule type="cellIs" dxfId="1" priority="63" operator="between">
      <formula>10</formula>
      <formula>99.99</formula>
    </cfRule>
    <cfRule type="cellIs" dxfId="0" priority="64" operator="between">
      <formula>100</formula>
      <formula>250000</formula>
    </cfRule>
  </conditionalFormatting>
  <conditionalFormatting sqref="H22">
    <cfRule type="cellIs" dxfId="1" priority="30" operator="between">
      <formula>100</formula>
      <formula>250000</formula>
    </cfRule>
    <cfRule type="cellIs" dxfId="2" priority="29" operator="between">
      <formula>10</formula>
      <formula>99.99</formula>
    </cfRule>
    <cfRule type="cellIs" dxfId="0" priority="28" operator="between">
      <formula>0.1</formula>
      <formula>9.99</formula>
    </cfRule>
  </conditionalFormatting>
  <conditionalFormatting sqref="L22">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R27">
    <cfRule type="cellIs" dxfId="2" priority="65" operator="between">
      <formula>0.1</formula>
      <formula>9.99</formula>
    </cfRule>
    <cfRule type="cellIs" dxfId="1" priority="66" operator="between">
      <formula>10</formula>
      <formula>99.99</formula>
    </cfRule>
    <cfRule type="cellIs" dxfId="0" priority="67" operator="between">
      <formula>100</formula>
      <formula>250000</formula>
    </cfRule>
  </conditionalFormatting>
  <conditionalFormatting sqref="F28">
    <cfRule type="cellIs" dxfId="1" priority="24" operator="between">
      <formula>100</formula>
      <formula>250000</formula>
    </cfRule>
    <cfRule type="cellIs" dxfId="2" priority="23" operator="between">
      <formula>10</formula>
      <formula>99.99</formula>
    </cfRule>
    <cfRule type="cellIs" dxfId="0" priority="22" operator="between">
      <formula>0.1</formula>
      <formula>9.99</formula>
    </cfRule>
  </conditionalFormatting>
  <conditionalFormatting sqref="L28">
    <cfRule type="cellIs" dxfId="2" priority="68" operator="between">
      <formula>0.1</formula>
      <formula>9.99</formula>
    </cfRule>
    <cfRule type="cellIs" dxfId="1" priority="69" operator="between">
      <formula>10</formula>
      <formula>99.99</formula>
    </cfRule>
    <cfRule type="cellIs" dxfId="0" priority="70" operator="between">
      <formula>100</formula>
      <formula>250000</formula>
    </cfRule>
  </conditionalFormatting>
  <conditionalFormatting sqref="R28">
    <cfRule type="cellIs" dxfId="1" priority="21" operator="between">
      <formula>100</formula>
      <formula>250000</formula>
    </cfRule>
    <cfRule type="cellIs" dxfId="2" priority="20" operator="between">
      <formula>10</formula>
      <formula>99.99</formula>
    </cfRule>
    <cfRule type="cellIs" dxfId="0" priority="19" operator="between">
      <formula>0.1</formula>
      <formula>9.99</formula>
    </cfRule>
  </conditionalFormatting>
  <conditionalFormatting sqref="R29">
    <cfRule type="cellIs" dxfId="0" priority="36" operator="between">
      <formula>100</formula>
      <formula>250000</formula>
    </cfRule>
    <cfRule type="cellIs" dxfId="1" priority="35" operator="between">
      <formula>10</formula>
      <formula>99.99</formula>
    </cfRule>
    <cfRule type="cellIs" dxfId="2" priority="34" operator="between">
      <formula>0.1</formula>
      <formula>9.99</formula>
    </cfRule>
  </conditionalFormatting>
  <conditionalFormatting sqref="L31">
    <cfRule type="cellIs" dxfId="2" priority="74" operator="between">
      <formula>0.1</formula>
      <formula>9.99</formula>
    </cfRule>
    <cfRule type="cellIs" dxfId="1" priority="75" operator="between">
      <formula>10</formula>
      <formula>99.99</formula>
    </cfRule>
    <cfRule type="cellIs" dxfId="0" priority="76" operator="between">
      <formula>100</formula>
      <formula>250000</formula>
    </cfRule>
  </conditionalFormatting>
  <conditionalFormatting sqref="R31">
    <cfRule type="cellIs" dxfId="2" priority="77" operator="between">
      <formula>0.1</formula>
      <formula>9.99</formula>
    </cfRule>
    <cfRule type="cellIs" dxfId="1" priority="78" operator="between">
      <formula>10</formula>
      <formula>99.99</formula>
    </cfRule>
    <cfRule type="cellIs" dxfId="0" priority="79" operator="between">
      <formula>100</formula>
      <formula>250000</formula>
    </cfRule>
  </conditionalFormatting>
  <conditionalFormatting sqref="R33">
    <cfRule type="cellIs" dxfId="1" priority="45" operator="between">
      <formula>100</formula>
      <formula>250000</formula>
    </cfRule>
    <cfRule type="cellIs" dxfId="2" priority="44" operator="between">
      <formula>10</formula>
      <formula>99.99</formula>
    </cfRule>
    <cfRule type="cellIs" dxfId="0" priority="43" operator="between">
      <formula>0.1</formula>
      <formula>9.99</formula>
    </cfRule>
  </conditionalFormatting>
  <conditionalFormatting sqref="R34">
    <cfRule type="cellIs" dxfId="1" priority="9" operator="between">
      <formula>100</formula>
      <formula>250000</formula>
    </cfRule>
    <cfRule type="cellIs" dxfId="2" priority="8" operator="between">
      <formula>10</formula>
      <formula>99.99</formula>
    </cfRule>
    <cfRule type="cellIs" dxfId="0" priority="7" operator="between">
      <formula>0.1</formula>
      <formula>9.99</formula>
    </cfRule>
  </conditionalFormatting>
  <conditionalFormatting sqref="R35">
    <cfRule type="cellIs" dxfId="1" priority="42" operator="between">
      <formula>100</formula>
      <formula>250000</formula>
    </cfRule>
    <cfRule type="cellIs" dxfId="2" priority="41" operator="between">
      <formula>10</formula>
      <formula>99.99</formula>
    </cfRule>
    <cfRule type="cellIs" dxfId="0" priority="40" operator="between">
      <formula>0.1</formula>
      <formula>9.99</formula>
    </cfRule>
  </conditionalFormatting>
  <conditionalFormatting sqref="L36">
    <cfRule type="cellIs" dxfId="0" priority="86" operator="between">
      <formula>0.1</formula>
      <formula>9.99</formula>
    </cfRule>
    <cfRule type="cellIs" dxfId="2" priority="87" operator="between">
      <formula>10</formula>
      <formula>99.99</formula>
    </cfRule>
    <cfRule type="cellIs" dxfId="1" priority="88" operator="between">
      <formula>100</formula>
      <formula>250000</formula>
    </cfRule>
  </conditionalFormatting>
  <conditionalFormatting sqref="R36">
    <cfRule type="cellIs" dxfId="0" priority="89" operator="between">
      <formula>0.1</formula>
      <formula>9.99</formula>
    </cfRule>
    <cfRule type="cellIs" dxfId="2" priority="90" operator="between">
      <formula>10</formula>
      <formula>99.99</formula>
    </cfRule>
    <cfRule type="cellIs" dxfId="1" priority="91" operator="between">
      <formula>100</formula>
      <formula>250000</formula>
    </cfRule>
  </conditionalFormatting>
  <conditionalFormatting sqref="F7:F27 F29:F38 N32:N38 N7:N27 X7:X8 X10:X30 N29 H7:H19 H21 H23:H33 H35:H38 L21 L23:L27 L29:L30 L32:L33 L35 L37:L38 B7:B38 T7:T30 R22:R26 R30 R32 R37:R38 L7:L19 R7:R12 R14:R15 R17 R19">
    <cfRule type="cellIs" dxfId="0" priority="92" operator="between">
      <formula>0.1</formula>
      <formula>9.99</formula>
    </cfRule>
    <cfRule type="cellIs" dxfId="2" priority="93" operator="between">
      <formula>10</formula>
      <formula>99.99</formula>
    </cfRule>
    <cfRule type="cellIs" dxfId="1" priority="94" operator="between">
      <formula>100</formula>
      <formula>250000</formula>
    </cfRule>
  </conditionalFormatting>
  <pageMargins left="0.5" right="0.159722222222222" top="0.389583333333333" bottom="0.389583333333333" header="0.511805555555555" footer="0.511805555555555"/>
  <pageSetup paperSize="9" scale="90" firstPageNumber="0" orientation="landscape" useFirstPageNumber="true" horizontalDpi="300" verticalDpi="300"/>
  <headerFooter/>
  <colBreaks count="1" manualBreakCount="1">
    <brk id="18" max="6553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O41"/>
  <sheetViews>
    <sheetView workbookViewId="0">
      <selection activeCell="A1" sqref="A1:O2"/>
    </sheetView>
  </sheetViews>
  <sheetFormatPr defaultColWidth="9" defaultRowHeight="18"/>
  <cols>
    <col min="1" max="1" width="5.56190476190476" style="332" customWidth="true"/>
    <col min="2" max="2" width="9.56190476190476" style="770" customWidth="true"/>
    <col min="3" max="4" width="4.56190476190476" style="770" customWidth="true"/>
    <col min="5" max="6" width="9.56190476190476" style="770" customWidth="true"/>
    <col min="7" max="7" width="31.1047619047619" style="771" customWidth="true"/>
    <col min="8" max="8" width="5.56190476190476" style="770" customWidth="true"/>
    <col min="9" max="9" width="8.83809523809524" style="770" hidden="true" customWidth="true"/>
    <col min="10" max="10" width="9.56190476190476" style="770" customWidth="true"/>
    <col min="11" max="12" width="4.56190476190476" style="770" customWidth="true"/>
    <col min="13" max="14" width="9.56190476190476" style="770" customWidth="true"/>
    <col min="15" max="15" width="29.1047619047619" style="771" customWidth="true"/>
    <col min="16" max="1025" width="8.83809523809524" customWidth="true"/>
  </cols>
  <sheetData>
    <row r="1" ht="13.5" customHeight="true" spans="1:15">
      <c r="A1" s="772" t="s">
        <v>49</v>
      </c>
      <c r="B1" s="772"/>
      <c r="C1" s="772"/>
      <c r="D1" s="772"/>
      <c r="E1" s="772"/>
      <c r="F1" s="772"/>
      <c r="G1" s="772"/>
      <c r="H1" s="772"/>
      <c r="I1" s="772"/>
      <c r="J1" s="772"/>
      <c r="K1" s="772"/>
      <c r="L1" s="772"/>
      <c r="M1" s="772"/>
      <c r="N1" s="772"/>
      <c r="O1" s="772"/>
    </row>
    <row r="2" ht="12.75" customHeight="true" spans="1:15">
      <c r="A2" s="772"/>
      <c r="B2" s="772"/>
      <c r="C2" s="772"/>
      <c r="D2" s="772"/>
      <c r="E2" s="772"/>
      <c r="F2" s="772"/>
      <c r="G2" s="772"/>
      <c r="H2" s="772"/>
      <c r="I2" s="772"/>
      <c r="J2" s="772"/>
      <c r="K2" s="772"/>
      <c r="L2" s="772"/>
      <c r="M2" s="772"/>
      <c r="N2" s="772"/>
      <c r="O2" s="772"/>
    </row>
    <row r="3" ht="12.75" customHeight="true" spans="1:15">
      <c r="A3" s="773" t="str">
        <f>"All Type 21s are allocated to Melle (Gent) [FML] - 32 were active"</f>
        <v>All Type 21s are allocated to Melle (Gent) [FML] - 32 were active</v>
      </c>
      <c r="B3" s="773"/>
      <c r="C3" s="773"/>
      <c r="D3" s="773"/>
      <c r="E3" s="773"/>
      <c r="F3" s="773"/>
      <c r="G3" s="773"/>
      <c r="H3" s="773"/>
      <c r="I3" s="773"/>
      <c r="J3" s="773"/>
      <c r="K3" s="773"/>
      <c r="L3" s="773"/>
      <c r="M3" s="773"/>
      <c r="N3" s="773"/>
      <c r="O3" s="773"/>
    </row>
    <row r="4" s="95" customFormat="true" ht="12.75" customHeight="true" spans="1:15">
      <c r="A4" s="774"/>
      <c r="B4" s="755" t="s">
        <v>7</v>
      </c>
      <c r="C4" s="755"/>
      <c r="D4" s="755" t="s">
        <v>8</v>
      </c>
      <c r="E4" s="755" t="s">
        <v>50</v>
      </c>
      <c r="F4" s="755" t="s">
        <v>51</v>
      </c>
      <c r="G4" s="754"/>
      <c r="H4" s="754"/>
      <c r="I4" s="754"/>
      <c r="J4" s="755" t="s">
        <v>7</v>
      </c>
      <c r="K4" s="755"/>
      <c r="L4" s="755" t="s">
        <v>8</v>
      </c>
      <c r="M4" s="755" t="s">
        <v>50</v>
      </c>
      <c r="N4" s="755" t="s">
        <v>51</v>
      </c>
      <c r="O4" s="789"/>
    </row>
    <row r="5" ht="12.75" customHeight="true" spans="1:15">
      <c r="A5" s="775">
        <v>2101</v>
      </c>
      <c r="B5" s="617">
        <v>39806</v>
      </c>
      <c r="C5" s="776" t="s">
        <v>9</v>
      </c>
      <c r="D5" s="777"/>
      <c r="E5" s="783">
        <v>41786</v>
      </c>
      <c r="F5" s="783">
        <v>41982</v>
      </c>
      <c r="G5" s="784" t="s">
        <v>52</v>
      </c>
      <c r="H5" s="776">
        <v>2131</v>
      </c>
      <c r="I5" s="776"/>
      <c r="J5" s="617">
        <v>40681</v>
      </c>
      <c r="K5" s="776" t="s">
        <v>11</v>
      </c>
      <c r="L5" s="777">
        <f ca="1" t="shared" ref="L5:L15" si="0">IF(J5&lt;=0,"",((TODAY()-J5)/365.25))</f>
        <v>9.88090349075975</v>
      </c>
      <c r="M5" s="783"/>
      <c r="N5" s="783"/>
      <c r="O5" s="764" t="s">
        <v>40</v>
      </c>
    </row>
    <row r="6" ht="12.75" customHeight="true" spans="1:15">
      <c r="A6" s="775">
        <v>2102</v>
      </c>
      <c r="B6" s="617">
        <v>39275</v>
      </c>
      <c r="C6" s="776" t="s">
        <v>11</v>
      </c>
      <c r="D6" s="777"/>
      <c r="E6" s="783">
        <v>41786</v>
      </c>
      <c r="F6" s="783">
        <v>42429</v>
      </c>
      <c r="G6" s="784" t="s">
        <v>52</v>
      </c>
      <c r="H6" s="776">
        <v>2132</v>
      </c>
      <c r="I6" s="787"/>
      <c r="J6" s="617">
        <v>39707</v>
      </c>
      <c r="K6" s="776" t="s">
        <v>11</v>
      </c>
      <c r="L6" s="777">
        <f ca="1" t="shared" si="0"/>
        <v>12.5475701574264</v>
      </c>
      <c r="M6" s="783"/>
      <c r="N6" s="783"/>
      <c r="O6" s="764" t="s">
        <v>40</v>
      </c>
    </row>
    <row r="7" ht="12.75" customHeight="true" spans="1:15">
      <c r="A7" s="775">
        <v>2103</v>
      </c>
      <c r="B7" s="617">
        <v>39752</v>
      </c>
      <c r="C7" s="776" t="s">
        <v>11</v>
      </c>
      <c r="D7" s="777"/>
      <c r="E7" s="783">
        <v>41712</v>
      </c>
      <c r="F7" s="783">
        <v>42928</v>
      </c>
      <c r="G7" s="784" t="s">
        <v>53</v>
      </c>
      <c r="H7" s="776">
        <v>2133</v>
      </c>
      <c r="I7" s="787"/>
      <c r="J7" s="617">
        <v>40081</v>
      </c>
      <c r="K7" s="776" t="s">
        <v>11</v>
      </c>
      <c r="L7" s="777">
        <f ca="1" t="shared" si="0"/>
        <v>11.523613963039</v>
      </c>
      <c r="M7" s="783"/>
      <c r="N7" s="783"/>
      <c r="O7" s="764" t="s">
        <v>40</v>
      </c>
    </row>
    <row r="8" ht="12.75" customHeight="true" spans="1:15">
      <c r="A8" s="775">
        <v>2104</v>
      </c>
      <c r="B8" s="617">
        <v>39559</v>
      </c>
      <c r="C8" s="776" t="s">
        <v>11</v>
      </c>
      <c r="D8" s="777"/>
      <c r="E8" s="783">
        <v>41845</v>
      </c>
      <c r="F8" s="783">
        <v>42928</v>
      </c>
      <c r="G8" s="784" t="s">
        <v>54</v>
      </c>
      <c r="H8" s="776">
        <v>2134</v>
      </c>
      <c r="I8" s="787"/>
      <c r="J8" s="617">
        <v>40116</v>
      </c>
      <c r="K8" s="776" t="s">
        <v>11</v>
      </c>
      <c r="L8" s="777">
        <f ca="1" t="shared" si="0"/>
        <v>11.4277891854894</v>
      </c>
      <c r="M8" s="783"/>
      <c r="N8" s="783"/>
      <c r="O8" s="764" t="s">
        <v>40</v>
      </c>
    </row>
    <row r="9" ht="12.75" customHeight="true" spans="1:15">
      <c r="A9" s="776">
        <v>2105</v>
      </c>
      <c r="B9" s="617">
        <v>39891</v>
      </c>
      <c r="C9" s="776" t="s">
        <v>11</v>
      </c>
      <c r="D9" s="778">
        <f ca="1">IF(B9&lt;=0,"",((TODAY()-B9)/365.25))</f>
        <v>12.0438056125941</v>
      </c>
      <c r="E9" s="783"/>
      <c r="F9" s="783"/>
      <c r="G9" s="764" t="s">
        <v>40</v>
      </c>
      <c r="H9" s="776">
        <v>2135</v>
      </c>
      <c r="I9" s="776"/>
      <c r="J9" s="617">
        <v>40165</v>
      </c>
      <c r="K9" s="776" t="s">
        <v>11</v>
      </c>
      <c r="L9" s="777">
        <f ca="1" t="shared" si="0"/>
        <v>11.2936344969199</v>
      </c>
      <c r="M9" s="783"/>
      <c r="N9" s="783"/>
      <c r="O9" s="764" t="s">
        <v>40</v>
      </c>
    </row>
    <row r="10" ht="12.75" customHeight="true" spans="1:15">
      <c r="A10" s="775">
        <v>2106</v>
      </c>
      <c r="B10" s="617">
        <v>39176</v>
      </c>
      <c r="C10" s="776" t="s">
        <v>11</v>
      </c>
      <c r="D10" s="777"/>
      <c r="E10" s="783">
        <v>41765</v>
      </c>
      <c r="F10" s="783">
        <v>42326</v>
      </c>
      <c r="G10" s="784" t="s">
        <v>52</v>
      </c>
      <c r="H10" s="776">
        <v>2136</v>
      </c>
      <c r="I10" s="776"/>
      <c r="J10" s="617">
        <v>40171</v>
      </c>
      <c r="K10" s="776" t="s">
        <v>11</v>
      </c>
      <c r="L10" s="777">
        <f ca="1" t="shared" si="0"/>
        <v>11.2772073921971</v>
      </c>
      <c r="M10" s="783"/>
      <c r="N10" s="783"/>
      <c r="O10" s="764" t="s">
        <v>40</v>
      </c>
    </row>
    <row r="11" ht="12.75" customHeight="true" spans="1:15">
      <c r="A11" s="775">
        <v>2107</v>
      </c>
      <c r="B11" s="617">
        <v>39841</v>
      </c>
      <c r="C11" s="776" t="s">
        <v>11</v>
      </c>
      <c r="D11" s="777"/>
      <c r="E11" s="783">
        <v>41660</v>
      </c>
      <c r="F11" s="783">
        <v>41844</v>
      </c>
      <c r="G11" s="764" t="s">
        <v>55</v>
      </c>
      <c r="H11" s="776">
        <v>2137</v>
      </c>
      <c r="I11" s="776"/>
      <c r="J11" s="617">
        <v>40252</v>
      </c>
      <c r="K11" s="776" t="s">
        <v>9</v>
      </c>
      <c r="L11" s="777">
        <f ca="1" t="shared" si="0"/>
        <v>11.0554414784394</v>
      </c>
      <c r="M11" s="783"/>
      <c r="N11" s="783"/>
      <c r="O11" s="764" t="s">
        <v>40</v>
      </c>
    </row>
    <row r="12" ht="12.75" customHeight="true" spans="1:15">
      <c r="A12" s="776">
        <v>2108</v>
      </c>
      <c r="B12" s="617">
        <v>39414</v>
      </c>
      <c r="C12" s="776" t="s">
        <v>11</v>
      </c>
      <c r="D12" s="777">
        <f ca="1">IF(B12&lt;=0,"",((TODAY()-B12)/365.25))</f>
        <v>13.3497604380561</v>
      </c>
      <c r="E12" s="783"/>
      <c r="F12" s="783"/>
      <c r="G12" s="764" t="s">
        <v>40</v>
      </c>
      <c r="H12" s="776">
        <v>2138</v>
      </c>
      <c r="I12" s="776"/>
      <c r="J12" s="617">
        <v>41115</v>
      </c>
      <c r="K12" s="776" t="s">
        <v>11</v>
      </c>
      <c r="L12" s="777">
        <f ca="1" t="shared" si="0"/>
        <v>8.69267624914442</v>
      </c>
      <c r="M12" s="783"/>
      <c r="N12" s="783"/>
      <c r="O12" s="764" t="s">
        <v>40</v>
      </c>
    </row>
    <row r="13" ht="12.75" customHeight="true" spans="1:15">
      <c r="A13" s="775">
        <v>2109</v>
      </c>
      <c r="B13" s="617">
        <v>39920</v>
      </c>
      <c r="C13" s="776" t="s">
        <v>11</v>
      </c>
      <c r="D13" s="777"/>
      <c r="E13" s="783">
        <v>41716</v>
      </c>
      <c r="F13" s="783">
        <v>42928</v>
      </c>
      <c r="G13" s="784" t="s">
        <v>53</v>
      </c>
      <c r="H13" s="776">
        <v>2139</v>
      </c>
      <c r="I13" s="776"/>
      <c r="J13" s="617">
        <v>41372</v>
      </c>
      <c r="K13" s="776" t="s">
        <v>9</v>
      </c>
      <c r="L13" s="777">
        <f ca="1" t="shared" si="0"/>
        <v>7.98904859685147</v>
      </c>
      <c r="M13" s="783"/>
      <c r="N13" s="783"/>
      <c r="O13" s="764" t="s">
        <v>40</v>
      </c>
    </row>
    <row r="14" ht="12.75" customHeight="true" spans="1:15">
      <c r="A14" s="775">
        <v>2110</v>
      </c>
      <c r="B14" s="617">
        <v>39869</v>
      </c>
      <c r="C14" s="776" t="s">
        <v>11</v>
      </c>
      <c r="D14" s="777"/>
      <c r="E14" s="783">
        <v>41809</v>
      </c>
      <c r="F14" s="783">
        <v>41982</v>
      </c>
      <c r="G14" s="784" t="s">
        <v>52</v>
      </c>
      <c r="H14" s="776">
        <v>2140</v>
      </c>
      <c r="I14" s="776"/>
      <c r="J14" s="617">
        <v>40340</v>
      </c>
      <c r="K14" s="776" t="s">
        <v>11</v>
      </c>
      <c r="L14" s="777">
        <f ca="1" t="shared" si="0"/>
        <v>10.8145106091718</v>
      </c>
      <c r="M14" s="783"/>
      <c r="N14" s="783"/>
      <c r="O14" s="764" t="s">
        <v>40</v>
      </c>
    </row>
    <row r="15" ht="12.75" customHeight="true" spans="1:15">
      <c r="A15" s="775">
        <v>2111</v>
      </c>
      <c r="B15" s="617">
        <v>39602</v>
      </c>
      <c r="C15" s="776" t="s">
        <v>11</v>
      </c>
      <c r="D15" s="777"/>
      <c r="E15" s="783">
        <v>41732</v>
      </c>
      <c r="F15" s="783">
        <v>41982</v>
      </c>
      <c r="G15" s="784" t="s">
        <v>56</v>
      </c>
      <c r="H15" s="776">
        <v>2141</v>
      </c>
      <c r="I15" s="776"/>
      <c r="J15" s="617">
        <v>41152</v>
      </c>
      <c r="K15" s="776" t="s">
        <v>11</v>
      </c>
      <c r="L15" s="777">
        <f ca="1" t="shared" si="0"/>
        <v>8.59137577002053</v>
      </c>
      <c r="M15" s="783"/>
      <c r="N15" s="783"/>
      <c r="O15" s="764" t="s">
        <v>40</v>
      </c>
    </row>
    <row r="16" ht="12.75" customHeight="true" spans="1:15">
      <c r="A16" s="775">
        <v>2112</v>
      </c>
      <c r="B16" s="617">
        <v>39941</v>
      </c>
      <c r="C16" s="776" t="s">
        <v>11</v>
      </c>
      <c r="D16" s="777"/>
      <c r="E16" s="783">
        <v>41744</v>
      </c>
      <c r="F16" s="783">
        <v>42429</v>
      </c>
      <c r="G16" s="784" t="s">
        <v>52</v>
      </c>
      <c r="H16" s="775">
        <v>2142</v>
      </c>
      <c r="I16" s="776"/>
      <c r="J16" s="617">
        <v>40255</v>
      </c>
      <c r="K16" s="776" t="s">
        <v>11</v>
      </c>
      <c r="L16" s="777"/>
      <c r="M16" s="783"/>
      <c r="N16" s="783">
        <v>43539</v>
      </c>
      <c r="O16" s="784" t="s">
        <v>57</v>
      </c>
    </row>
    <row r="17" ht="12.75" customHeight="true" spans="1:15">
      <c r="A17" s="775">
        <v>2113</v>
      </c>
      <c r="B17" s="617">
        <v>39535</v>
      </c>
      <c r="C17" s="776" t="s">
        <v>11</v>
      </c>
      <c r="D17" s="777"/>
      <c r="E17" s="783">
        <v>41660</v>
      </c>
      <c r="F17" s="783">
        <v>41844</v>
      </c>
      <c r="G17" s="784" t="s">
        <v>58</v>
      </c>
      <c r="H17" s="776">
        <v>2143</v>
      </c>
      <c r="I17" s="776"/>
      <c r="J17" s="617">
        <v>40396</v>
      </c>
      <c r="K17" s="776" t="s">
        <v>11</v>
      </c>
      <c r="L17" s="777">
        <f ca="1">IF(J17&lt;=0,"",((TODAY()-J17)/365.25))</f>
        <v>10.6611909650924</v>
      </c>
      <c r="M17" s="783"/>
      <c r="N17" s="783"/>
      <c r="O17" s="764" t="s">
        <v>40</v>
      </c>
    </row>
    <row r="18" ht="12.75" customHeight="true" spans="1:15">
      <c r="A18" s="776">
        <v>2114</v>
      </c>
      <c r="B18" s="617">
        <v>39962</v>
      </c>
      <c r="C18" s="776" t="s">
        <v>11</v>
      </c>
      <c r="D18" s="777">
        <f ca="1">IF(B18&lt;=0,"",((TODAY()-B18)/365.25))</f>
        <v>11.8494182067077</v>
      </c>
      <c r="E18" s="783"/>
      <c r="F18" s="783"/>
      <c r="G18" s="764" t="s">
        <v>40</v>
      </c>
      <c r="H18" s="776">
        <v>2144</v>
      </c>
      <c r="I18" s="776"/>
      <c r="J18" s="617">
        <v>40429</v>
      </c>
      <c r="K18" s="776" t="s">
        <v>11</v>
      </c>
      <c r="L18" s="777">
        <f ca="1">IF(J18&lt;=0,"",((TODAY()-J18)/365.25))</f>
        <v>10.570841889117</v>
      </c>
      <c r="M18" s="783"/>
      <c r="N18" s="783"/>
      <c r="O18" s="764" t="s">
        <v>40</v>
      </c>
    </row>
    <row r="19" ht="12.75" customHeight="true" spans="1:15">
      <c r="A19" s="776">
        <v>2115</v>
      </c>
      <c r="B19" s="617">
        <v>39503</v>
      </c>
      <c r="C19" s="776" t="s">
        <v>11</v>
      </c>
      <c r="D19" s="777">
        <f ca="1">IF(B19&lt;=0,"",((TODAY()-B19)/365.25))</f>
        <v>13.1060917180014</v>
      </c>
      <c r="E19" s="783"/>
      <c r="F19" s="783"/>
      <c r="G19" s="764" t="s">
        <v>40</v>
      </c>
      <c r="H19" s="776">
        <v>2145</v>
      </c>
      <c r="I19" s="776"/>
      <c r="J19" s="617">
        <v>40479</v>
      </c>
      <c r="K19" s="776" t="s">
        <v>11</v>
      </c>
      <c r="L19" s="777">
        <f ca="1">IF(J19&lt;=0,"",((TODAY()-J19)/365.25))</f>
        <v>10.4339493497604</v>
      </c>
      <c r="M19" s="783"/>
      <c r="N19" s="783"/>
      <c r="O19" s="764" t="s">
        <v>40</v>
      </c>
    </row>
    <row r="20" ht="12.75" customHeight="true" spans="1:15">
      <c r="A20" s="775">
        <v>2116</v>
      </c>
      <c r="B20" s="617">
        <v>39702</v>
      </c>
      <c r="C20" s="776" t="s">
        <v>11</v>
      </c>
      <c r="D20" s="777"/>
      <c r="E20" s="783">
        <v>41786</v>
      </c>
      <c r="F20" s="783">
        <v>42326</v>
      </c>
      <c r="G20" s="784" t="s">
        <v>52</v>
      </c>
      <c r="H20" s="775">
        <v>2146</v>
      </c>
      <c r="I20" s="787"/>
      <c r="J20" s="617">
        <v>40417</v>
      </c>
      <c r="K20" s="776" t="s">
        <v>11</v>
      </c>
      <c r="L20" s="777"/>
      <c r="M20" s="783">
        <v>43606</v>
      </c>
      <c r="N20" s="783"/>
      <c r="O20" s="784" t="s">
        <v>57</v>
      </c>
    </row>
    <row r="21" ht="12.75" customHeight="true" spans="1:15">
      <c r="A21" s="775">
        <v>2117</v>
      </c>
      <c r="B21" s="617">
        <v>39629</v>
      </c>
      <c r="C21" s="776" t="s">
        <v>11</v>
      </c>
      <c r="D21" s="777"/>
      <c r="E21" s="783">
        <v>41765</v>
      </c>
      <c r="F21" s="783">
        <v>42326</v>
      </c>
      <c r="G21" s="784" t="s">
        <v>52</v>
      </c>
      <c r="H21" s="775">
        <v>2147</v>
      </c>
      <c r="I21" s="776"/>
      <c r="J21" s="617">
        <v>40997</v>
      </c>
      <c r="K21" s="776" t="s">
        <v>11</v>
      </c>
      <c r="L21" s="777"/>
      <c r="M21" s="783">
        <v>43698</v>
      </c>
      <c r="N21" s="783">
        <v>44180</v>
      </c>
      <c r="O21" s="784" t="s">
        <v>57</v>
      </c>
    </row>
    <row r="22" ht="12.75" customHeight="true" spans="1:15">
      <c r="A22" s="776">
        <v>2118</v>
      </c>
      <c r="B22" s="617">
        <v>39601</v>
      </c>
      <c r="C22" s="776" t="s">
        <v>11</v>
      </c>
      <c r="D22" s="777">
        <f ca="1">IF(B22&lt;=0,"",((TODAY()-B22)/365.25))</f>
        <v>12.8377823408624</v>
      </c>
      <c r="E22" s="783"/>
      <c r="F22" s="783"/>
      <c r="G22" s="764" t="s">
        <v>40</v>
      </c>
      <c r="H22" s="776">
        <v>2148</v>
      </c>
      <c r="I22" s="787"/>
      <c r="J22" s="617">
        <v>40837</v>
      </c>
      <c r="K22" s="776" t="s">
        <v>11</v>
      </c>
      <c r="L22" s="777">
        <f ca="1">IF(J22&lt;=0,"",((TODAY()-J22)/365.25))</f>
        <v>9.45379876796714</v>
      </c>
      <c r="M22" s="783"/>
      <c r="N22" s="783"/>
      <c r="O22" s="764" t="s">
        <v>40</v>
      </c>
    </row>
    <row r="23" ht="12.75" customHeight="true" spans="1:15">
      <c r="A23" s="775">
        <v>2119</v>
      </c>
      <c r="B23" s="617">
        <v>39234</v>
      </c>
      <c r="C23" s="776" t="s">
        <v>11</v>
      </c>
      <c r="D23" s="777"/>
      <c r="E23" s="783">
        <v>41731</v>
      </c>
      <c r="F23" s="783">
        <v>42928</v>
      </c>
      <c r="G23" s="784" t="s">
        <v>53</v>
      </c>
      <c r="H23" s="776">
        <v>2149</v>
      </c>
      <c r="I23" s="787"/>
      <c r="J23" s="617">
        <v>40933</v>
      </c>
      <c r="K23" s="776" t="s">
        <v>11</v>
      </c>
      <c r="L23" s="777">
        <f ca="1">IF(J23&lt;=0,"",((TODAY()-J23)/365.25))</f>
        <v>9.19096509240246</v>
      </c>
      <c r="M23" s="783"/>
      <c r="N23" s="783"/>
      <c r="O23" s="764" t="s">
        <v>40</v>
      </c>
    </row>
    <row r="24" ht="12.75" customHeight="true" spans="1:15">
      <c r="A24" s="775">
        <v>2120</v>
      </c>
      <c r="B24" s="617">
        <v>39986</v>
      </c>
      <c r="C24" s="776" t="s">
        <v>11</v>
      </c>
      <c r="D24" s="777"/>
      <c r="E24" s="783">
        <v>41716</v>
      </c>
      <c r="F24" s="783"/>
      <c r="G24" s="784" t="s">
        <v>54</v>
      </c>
      <c r="H24" s="776">
        <f>2150</f>
        <v>2150</v>
      </c>
      <c r="I24" s="776"/>
      <c r="J24" s="617">
        <v>40807</v>
      </c>
      <c r="K24" s="776" t="s">
        <v>11</v>
      </c>
      <c r="L24" s="777">
        <f ca="1">IF(J24&lt;=0,"",((TODAY()-J24)/365.25))</f>
        <v>9.53593429158111</v>
      </c>
      <c r="M24" s="783"/>
      <c r="N24" s="783"/>
      <c r="O24" s="764" t="s">
        <v>40</v>
      </c>
    </row>
    <row r="25" ht="12.75" customHeight="true" spans="1:15">
      <c r="A25" s="775">
        <v>2121</v>
      </c>
      <c r="B25" s="617">
        <v>40674</v>
      </c>
      <c r="C25" s="776" t="s">
        <v>9</v>
      </c>
      <c r="D25" s="777"/>
      <c r="E25" s="783">
        <v>41855</v>
      </c>
      <c r="F25" s="783">
        <v>42429</v>
      </c>
      <c r="G25" s="784" t="s">
        <v>59</v>
      </c>
      <c r="H25" s="776">
        <v>2151</v>
      </c>
      <c r="I25" s="787"/>
      <c r="J25" s="617">
        <v>40969</v>
      </c>
      <c r="K25" s="776" t="s">
        <v>11</v>
      </c>
      <c r="L25" s="777">
        <f ca="1">IF(J25&lt;=0,"",((TODAY()-J25)/365.25))</f>
        <v>9.09240246406571</v>
      </c>
      <c r="M25" s="783"/>
      <c r="N25" s="783"/>
      <c r="O25" s="764" t="s">
        <v>40</v>
      </c>
    </row>
    <row r="26" ht="12.75" customHeight="true" spans="1:15">
      <c r="A26" s="775">
        <v>2122</v>
      </c>
      <c r="B26" s="617">
        <v>39996</v>
      </c>
      <c r="C26" s="776" t="s">
        <v>9</v>
      </c>
      <c r="D26" s="777"/>
      <c r="E26" s="783">
        <v>41732</v>
      </c>
      <c r="F26" s="783">
        <v>42928</v>
      </c>
      <c r="G26" s="785" t="s">
        <v>60</v>
      </c>
      <c r="H26" s="775">
        <v>2152</v>
      </c>
      <c r="I26" s="787"/>
      <c r="J26" s="617">
        <v>41060</v>
      </c>
      <c r="K26" s="776" t="s">
        <v>11</v>
      </c>
      <c r="L26" s="777"/>
      <c r="M26" s="783">
        <v>43698</v>
      </c>
      <c r="N26" s="783">
        <v>44180</v>
      </c>
      <c r="O26" s="784" t="s">
        <v>57</v>
      </c>
    </row>
    <row r="27" ht="12.75" customHeight="true" spans="1:15">
      <c r="A27" s="776">
        <v>2123</v>
      </c>
      <c r="B27" s="617">
        <v>39668</v>
      </c>
      <c r="C27" s="776" t="s">
        <v>11</v>
      </c>
      <c r="D27" s="777">
        <f ca="1">IF(B27&lt;=0,"",((TODAY()-B27)/365.25))</f>
        <v>12.6543463381246</v>
      </c>
      <c r="E27" s="783"/>
      <c r="F27" s="783"/>
      <c r="G27" s="764" t="s">
        <v>40</v>
      </c>
      <c r="H27" s="776">
        <v>2153</v>
      </c>
      <c r="I27" s="776"/>
      <c r="J27" s="617">
        <v>41221</v>
      </c>
      <c r="K27" s="776" t="s">
        <v>11</v>
      </c>
      <c r="L27" s="777">
        <f ca="1">IF(J27&lt;=0,"",((TODAY()-J27)/365.25))</f>
        <v>8.40246406570842</v>
      </c>
      <c r="M27" s="783"/>
      <c r="N27" s="783"/>
      <c r="O27" s="764" t="s">
        <v>40</v>
      </c>
    </row>
    <row r="28" ht="12.75" customHeight="true" spans="1:15">
      <c r="A28" s="776">
        <v>2124</v>
      </c>
      <c r="B28" s="617">
        <v>39729</v>
      </c>
      <c r="C28" s="776" t="s">
        <v>11</v>
      </c>
      <c r="D28" s="777">
        <f ca="1">IF(B28&lt;=0,"",((TODAY()-B28)/365.25))</f>
        <v>12.4873374401095</v>
      </c>
      <c r="E28" s="783"/>
      <c r="F28" s="783"/>
      <c r="G28" s="764" t="s">
        <v>40</v>
      </c>
      <c r="H28" s="776">
        <v>2154</v>
      </c>
      <c r="I28" s="776"/>
      <c r="J28" s="617">
        <v>40492</v>
      </c>
      <c r="K28" s="776" t="s">
        <v>11</v>
      </c>
      <c r="L28" s="777">
        <f ca="1">IF(J28&lt;=0,"",((TODAY()-J28)/365.25))</f>
        <v>10.3983572895277</v>
      </c>
      <c r="M28" s="783"/>
      <c r="N28" s="783"/>
      <c r="O28" s="764" t="s">
        <v>40</v>
      </c>
    </row>
    <row r="29" ht="12.75" customHeight="true" spans="1:15">
      <c r="A29" s="775">
        <v>2125</v>
      </c>
      <c r="B29" s="617">
        <v>40039</v>
      </c>
      <c r="C29" s="776" t="s">
        <v>11</v>
      </c>
      <c r="D29" s="777"/>
      <c r="E29" s="783">
        <v>41845</v>
      </c>
      <c r="F29" s="783">
        <v>42928</v>
      </c>
      <c r="G29" s="784" t="s">
        <v>54</v>
      </c>
      <c r="H29" s="776">
        <v>2155</v>
      </c>
      <c r="I29" s="787"/>
      <c r="J29" s="617">
        <v>41019</v>
      </c>
      <c r="K29" s="776" t="s">
        <v>11</v>
      </c>
      <c r="L29" s="777">
        <f ca="1">IF(J29&lt;=0,"",((TODAY()-J29)/365.25))</f>
        <v>8.9555099247091</v>
      </c>
      <c r="M29" s="783"/>
      <c r="N29" s="783"/>
      <c r="O29" s="764" t="s">
        <v>40</v>
      </c>
    </row>
    <row r="30" ht="12.75" customHeight="true" spans="1:15">
      <c r="A30" s="775">
        <v>2126</v>
      </c>
      <c r="B30" s="617">
        <v>40785</v>
      </c>
      <c r="C30" s="776" t="s">
        <v>11</v>
      </c>
      <c r="D30" s="777"/>
      <c r="E30" s="783">
        <v>41765</v>
      </c>
      <c r="F30" s="783">
        <v>42326</v>
      </c>
      <c r="G30" s="784" t="s">
        <v>52</v>
      </c>
      <c r="H30" s="776">
        <v>2156</v>
      </c>
      <c r="I30" s="776"/>
      <c r="J30" s="617">
        <v>41408</v>
      </c>
      <c r="K30" s="776" t="s">
        <v>11</v>
      </c>
      <c r="L30" s="777">
        <f ca="1">IF(J30&lt;=0,"",((TODAY()-J30)/365.25))</f>
        <v>7.89048596851472</v>
      </c>
      <c r="M30" s="783"/>
      <c r="N30" s="783"/>
      <c r="O30" s="764" t="s">
        <v>40</v>
      </c>
    </row>
    <row r="31" ht="12.75" customHeight="true" spans="1:15">
      <c r="A31" s="775">
        <v>2127</v>
      </c>
      <c r="B31" s="617">
        <v>40060</v>
      </c>
      <c r="C31" s="776" t="s">
        <v>11</v>
      </c>
      <c r="D31" s="777"/>
      <c r="E31" s="783">
        <v>41845</v>
      </c>
      <c r="F31" s="783">
        <v>41982</v>
      </c>
      <c r="G31" s="784" t="s">
        <v>52</v>
      </c>
      <c r="H31" s="776">
        <v>2157</v>
      </c>
      <c r="I31" s="788"/>
      <c r="J31" s="617">
        <v>41604</v>
      </c>
      <c r="K31" s="776" t="s">
        <v>11</v>
      </c>
      <c r="L31" s="777">
        <f ca="1">IF(J31&lt;=0,"",((TODAY()-J31)/365.25))</f>
        <v>7.35386721423682</v>
      </c>
      <c r="M31" s="783"/>
      <c r="N31" s="783"/>
      <c r="O31" s="764" t="s">
        <v>40</v>
      </c>
    </row>
    <row r="32" ht="12.75" customHeight="true" spans="1:15">
      <c r="A32" s="775">
        <v>2128</v>
      </c>
      <c r="B32" s="617">
        <v>39647</v>
      </c>
      <c r="C32" s="776" t="s">
        <v>11</v>
      </c>
      <c r="D32" s="777"/>
      <c r="E32" s="783">
        <v>41732</v>
      </c>
      <c r="F32" s="783">
        <v>42928</v>
      </c>
      <c r="G32" s="784" t="s">
        <v>53</v>
      </c>
      <c r="H32" s="775">
        <v>2158</v>
      </c>
      <c r="I32" s="776"/>
      <c r="J32" s="617">
        <v>41179</v>
      </c>
      <c r="K32" s="776" t="s">
        <v>11</v>
      </c>
      <c r="L32" s="777"/>
      <c r="M32" s="783">
        <v>43606</v>
      </c>
      <c r="N32" s="783"/>
      <c r="O32" s="784" t="s">
        <v>57</v>
      </c>
    </row>
    <row r="33" ht="12.75" customHeight="true" spans="1:15">
      <c r="A33" s="775">
        <v>2129</v>
      </c>
      <c r="B33" s="617">
        <v>40302</v>
      </c>
      <c r="C33" s="776" t="s">
        <v>11</v>
      </c>
      <c r="D33" s="777"/>
      <c r="E33" s="783">
        <v>41845</v>
      </c>
      <c r="F33" s="783">
        <v>42928</v>
      </c>
      <c r="G33" s="784" t="s">
        <v>54</v>
      </c>
      <c r="H33" s="776">
        <v>2159</v>
      </c>
      <c r="I33" s="776"/>
      <c r="J33" s="617">
        <v>41477</v>
      </c>
      <c r="K33" s="776" t="s">
        <v>11</v>
      </c>
      <c r="L33" s="777">
        <f ca="1">IF(J33&lt;=0,"",((TODAY()-J33)/365.25))</f>
        <v>7.7015742642026</v>
      </c>
      <c r="M33" s="783"/>
      <c r="N33" s="783"/>
      <c r="O33" s="764" t="s">
        <v>40</v>
      </c>
    </row>
    <row r="34" ht="12.75" customHeight="true" spans="1:15">
      <c r="A34" s="775">
        <v>2130</v>
      </c>
      <c r="B34" s="617">
        <v>40233</v>
      </c>
      <c r="C34" s="776" t="s">
        <v>11</v>
      </c>
      <c r="D34" s="777"/>
      <c r="E34" s="783">
        <v>41744</v>
      </c>
      <c r="F34" s="783">
        <v>41982</v>
      </c>
      <c r="G34" s="784" t="s">
        <v>58</v>
      </c>
      <c r="H34" s="776">
        <v>2160</v>
      </c>
      <c r="I34" s="776"/>
      <c r="J34" s="617">
        <v>41376</v>
      </c>
      <c r="K34" s="776" t="s">
        <v>11</v>
      </c>
      <c r="L34" s="777">
        <f ca="1">IF(J34&lt;=0,"",((TODAY()-J34)/365.25))</f>
        <v>7.97809719370294</v>
      </c>
      <c r="M34" s="783"/>
      <c r="N34" s="783"/>
      <c r="O34" s="764" t="s">
        <v>40</v>
      </c>
    </row>
    <row r="35" s="84" customFormat="true" ht="12.75" customHeight="true" spans="2:11">
      <c r="B35" s="83"/>
      <c r="C35" s="83"/>
      <c r="E35" s="786">
        <f>COUNTA(E5:E34)</f>
        <v>23</v>
      </c>
      <c r="H35" s="786"/>
      <c r="I35" s="786"/>
      <c r="J35" s="786"/>
      <c r="K35" s="786">
        <f>COUNTA(K5:K34)</f>
        <v>30</v>
      </c>
    </row>
    <row r="36" s="84" customFormat="true" ht="12.75" spans="1:15">
      <c r="A36" s="395"/>
      <c r="B36" s="94" t="s">
        <v>24</v>
      </c>
      <c r="C36" s="94"/>
      <c r="D36" s="94"/>
      <c r="E36" s="94"/>
      <c r="F36" s="94"/>
      <c r="H36" s="83" t="s">
        <v>8</v>
      </c>
      <c r="J36" s="156" t="s">
        <v>29</v>
      </c>
      <c r="K36" s="156"/>
      <c r="L36" s="156"/>
      <c r="M36" s="156"/>
      <c r="N36" s="156"/>
      <c r="O36" s="156"/>
    </row>
    <row r="37" s="84" customFormat="true" ht="12.75" customHeight="true" spans="1:15">
      <c r="A37" s="779"/>
      <c r="B37" s="156" t="s">
        <v>61</v>
      </c>
      <c r="C37" s="156"/>
      <c r="D37" s="156"/>
      <c r="E37" s="156"/>
      <c r="F37" s="156"/>
      <c r="G37" s="156"/>
      <c r="H37" s="83" t="s">
        <v>11</v>
      </c>
      <c r="J37" s="156" t="s">
        <v>25</v>
      </c>
      <c r="K37" s="156"/>
      <c r="L37" s="156"/>
      <c r="M37" s="156"/>
      <c r="N37" s="156"/>
      <c r="O37" s="156"/>
    </row>
    <row r="38" s="84" customFormat="true" ht="12.75" customHeight="true" spans="1:15">
      <c r="A38" s="780"/>
      <c r="B38" s="156" t="s">
        <v>62</v>
      </c>
      <c r="C38" s="156"/>
      <c r="D38" s="156"/>
      <c r="E38" s="156"/>
      <c r="F38" s="156"/>
      <c r="G38" s="156"/>
      <c r="H38" s="83" t="s">
        <v>9</v>
      </c>
      <c r="J38" s="156" t="s">
        <v>27</v>
      </c>
      <c r="K38" s="156"/>
      <c r="L38" s="156"/>
      <c r="M38" s="156"/>
      <c r="N38" s="156"/>
      <c r="O38" s="156"/>
    </row>
    <row r="39" s="84" customFormat="true" ht="12.75" customHeight="true" spans="1:15">
      <c r="A39" s="781"/>
      <c r="B39" s="156" t="s">
        <v>63</v>
      </c>
      <c r="C39" s="156"/>
      <c r="D39" s="156"/>
      <c r="E39" s="156"/>
      <c r="F39" s="156"/>
      <c r="G39" s="156"/>
      <c r="H39" s="83" t="s">
        <v>64</v>
      </c>
      <c r="I39" s="83"/>
      <c r="J39" s="452" t="s">
        <v>65</v>
      </c>
      <c r="K39" s="452"/>
      <c r="L39" s="452"/>
      <c r="M39" s="452"/>
      <c r="N39" s="452"/>
      <c r="O39" s="452"/>
    </row>
    <row r="40" s="84" customFormat="true" ht="12.75" spans="1:15">
      <c r="A40" s="83"/>
      <c r="B40" s="94"/>
      <c r="C40" s="94"/>
      <c r="D40" s="94"/>
      <c r="E40" s="94"/>
      <c r="F40" s="94"/>
      <c r="G40" s="94"/>
      <c r="H40" s="83"/>
      <c r="I40" s="83"/>
      <c r="J40" s="452"/>
      <c r="K40" s="452"/>
      <c r="L40" s="452"/>
      <c r="M40" s="452"/>
      <c r="N40" s="452"/>
      <c r="O40" s="452"/>
    </row>
    <row r="41" s="84" customFormat="true" ht="12.75" spans="1:15">
      <c r="A41" s="782" t="s">
        <v>66</v>
      </c>
      <c r="B41" s="782"/>
      <c r="C41" s="782"/>
      <c r="D41" s="782"/>
      <c r="E41" s="782"/>
      <c r="F41" s="782"/>
      <c r="G41" s="782"/>
      <c r="H41" s="782"/>
      <c r="I41" s="782"/>
      <c r="J41" s="782"/>
      <c r="K41" s="782"/>
      <c r="L41" s="782"/>
      <c r="M41" s="782"/>
      <c r="N41" s="782"/>
      <c r="O41" s="782"/>
    </row>
  </sheetData>
  <mergeCells count="9">
    <mergeCell ref="A3:O3"/>
    <mergeCell ref="J36:O36"/>
    <mergeCell ref="J37:O37"/>
    <mergeCell ref="B38:G38"/>
    <mergeCell ref="J38:O38"/>
    <mergeCell ref="B39:G39"/>
    <mergeCell ref="A41:O41"/>
    <mergeCell ref="A1:O2"/>
    <mergeCell ref="J39:O40"/>
  </mergeCells>
  <pageMargins left="0.39375"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M40"/>
  <sheetViews>
    <sheetView workbookViewId="0">
      <selection activeCell="A1" sqref="A1:L2"/>
    </sheetView>
  </sheetViews>
  <sheetFormatPr defaultColWidth="9" defaultRowHeight="16.5"/>
  <cols>
    <col min="1" max="1" width="6.56190476190476" style="89" customWidth="true"/>
    <col min="2" max="2" width="9.56190476190476" style="83" customWidth="true"/>
    <col min="3" max="3" width="4.56190476190476" style="83" customWidth="true"/>
    <col min="4" max="4" width="6.14285714285714" style="83" customWidth="true"/>
    <col min="5" max="5" width="45.647619047619" style="94" customWidth="true"/>
    <col min="6" max="6" width="6.56190476190476" style="83" customWidth="true"/>
    <col min="7" max="7" width="8.83809523809524" style="83" hidden="true" customWidth="true"/>
    <col min="8" max="8" width="3.83809523809524" style="83" customWidth="true"/>
    <col min="9" max="9" width="9.56190476190476" style="83" customWidth="true"/>
    <col min="10" max="10" width="4.56190476190476" style="83" customWidth="true"/>
    <col min="11" max="11" width="6.14285714285714" style="83" customWidth="true"/>
    <col min="12" max="12" width="40.5333333333333" style="94" customWidth="true"/>
    <col min="13" max="1025" width="8.83809523809524" customWidth="true"/>
  </cols>
  <sheetData>
    <row r="1" ht="11.25" customHeight="true" spans="1:12">
      <c r="A1" s="753" t="s">
        <v>67</v>
      </c>
      <c r="B1" s="753"/>
      <c r="C1" s="753"/>
      <c r="D1" s="753"/>
      <c r="E1" s="753"/>
      <c r="F1" s="753"/>
      <c r="G1" s="753"/>
      <c r="H1" s="753"/>
      <c r="I1" s="753"/>
      <c r="J1" s="753"/>
      <c r="K1" s="753"/>
      <c r="L1" s="753"/>
    </row>
    <row r="2" ht="12.75" customHeight="true" spans="1:12">
      <c r="A2" s="753"/>
      <c r="B2" s="753"/>
      <c r="C2" s="753"/>
      <c r="D2" s="753"/>
      <c r="E2" s="753"/>
      <c r="F2" s="753"/>
      <c r="G2" s="753"/>
      <c r="H2" s="753"/>
      <c r="I2" s="753"/>
      <c r="J2" s="753"/>
      <c r="K2" s="753"/>
      <c r="L2" s="753"/>
    </row>
    <row r="3" ht="12.75" customHeight="true" spans="1:12">
      <c r="A3" s="698" t="s">
        <v>68</v>
      </c>
      <c r="B3" s="698"/>
      <c r="C3" s="698"/>
      <c r="D3" s="698"/>
      <c r="E3" s="698"/>
      <c r="F3" s="698"/>
      <c r="G3" s="698"/>
      <c r="H3" s="698"/>
      <c r="I3" s="698"/>
      <c r="J3" s="698"/>
      <c r="K3" s="698"/>
      <c r="L3" s="698"/>
    </row>
    <row r="4" s="95" customFormat="true" ht="12.75" customHeight="true" spans="1:12">
      <c r="A4" s="754"/>
      <c r="B4" s="755" t="s">
        <v>7</v>
      </c>
      <c r="C4" s="755"/>
      <c r="D4" s="755" t="s">
        <v>8</v>
      </c>
      <c r="E4" s="754"/>
      <c r="F4" s="754"/>
      <c r="G4" s="754"/>
      <c r="H4" s="754"/>
      <c r="I4" s="755" t="s">
        <v>7</v>
      </c>
      <c r="J4" s="755"/>
      <c r="K4" s="755" t="s">
        <v>8</v>
      </c>
      <c r="L4" s="768"/>
    </row>
    <row r="5" ht="12.75" customHeight="true" spans="1:12">
      <c r="A5" s="756">
        <v>2701</v>
      </c>
      <c r="B5" s="757">
        <v>39290</v>
      </c>
      <c r="C5" s="756" t="s">
        <v>11</v>
      </c>
      <c r="D5" s="758">
        <f ca="1" t="shared" ref="D5:D22" si="0">IF(B5&lt;=0,"",((TODAY()-B5)/365.25))</f>
        <v>13.6892539356605</v>
      </c>
      <c r="E5" s="764" t="s">
        <v>40</v>
      </c>
      <c r="F5" s="756">
        <v>2731</v>
      </c>
      <c r="G5" s="765"/>
      <c r="H5" s="765"/>
      <c r="I5" s="757">
        <v>41486</v>
      </c>
      <c r="J5" s="756" t="s">
        <v>9</v>
      </c>
      <c r="K5" s="758">
        <f ca="1" t="shared" ref="K5:K34" si="1">IF(I5&lt;=0,"",((TODAY()-I5)/365.25))</f>
        <v>7.67693360711841</v>
      </c>
      <c r="L5" s="764" t="s">
        <v>40</v>
      </c>
    </row>
    <row r="6" ht="12.75" customHeight="true" spans="1:12">
      <c r="A6" s="756">
        <v>2702</v>
      </c>
      <c r="B6" s="757">
        <v>40281</v>
      </c>
      <c r="C6" s="756" t="s">
        <v>11</v>
      </c>
      <c r="D6" s="758">
        <f ca="1" t="shared" si="0"/>
        <v>10.9760438056126</v>
      </c>
      <c r="E6" s="764" t="s">
        <v>40</v>
      </c>
      <c r="F6" s="756">
        <v>2732</v>
      </c>
      <c r="G6" s="765"/>
      <c r="H6" s="765"/>
      <c r="I6" s="757">
        <v>41716</v>
      </c>
      <c r="J6" s="756" t="s">
        <v>9</v>
      </c>
      <c r="K6" s="758">
        <f ca="1" t="shared" si="1"/>
        <v>7.04722792607803</v>
      </c>
      <c r="L6" s="764" t="s">
        <v>40</v>
      </c>
    </row>
    <row r="7" ht="12.75" customHeight="true" spans="1:12">
      <c r="A7" s="756">
        <v>2703</v>
      </c>
      <c r="B7" s="757">
        <v>41837</v>
      </c>
      <c r="C7" s="756" t="s">
        <v>9</v>
      </c>
      <c r="D7" s="758">
        <f ca="1" t="shared" si="0"/>
        <v>6.71594798083504</v>
      </c>
      <c r="E7" s="764" t="s">
        <v>40</v>
      </c>
      <c r="F7" s="756">
        <v>2733</v>
      </c>
      <c r="G7" s="765"/>
      <c r="H7" s="765"/>
      <c r="I7" s="757">
        <v>41509</v>
      </c>
      <c r="J7" s="756" t="s">
        <v>9</v>
      </c>
      <c r="K7" s="758">
        <f ca="1" t="shared" si="1"/>
        <v>7.61396303901437</v>
      </c>
      <c r="L7" s="764" t="s">
        <v>40</v>
      </c>
    </row>
    <row r="8" ht="12.75" customHeight="true" spans="1:12">
      <c r="A8" s="756">
        <v>2704</v>
      </c>
      <c r="B8" s="757">
        <v>40821</v>
      </c>
      <c r="C8" s="756" t="s">
        <v>9</v>
      </c>
      <c r="D8" s="758">
        <f ca="1" t="shared" si="0"/>
        <v>9.49760438056126</v>
      </c>
      <c r="E8" s="764" t="s">
        <v>40</v>
      </c>
      <c r="F8" s="756">
        <v>2734</v>
      </c>
      <c r="G8" s="765"/>
      <c r="H8" s="765"/>
      <c r="I8" s="757">
        <v>41102</v>
      </c>
      <c r="J8" s="756" t="s">
        <v>9</v>
      </c>
      <c r="K8" s="758">
        <f ca="1" t="shared" si="1"/>
        <v>8.72826830937714</v>
      </c>
      <c r="L8" s="764" t="s">
        <v>40</v>
      </c>
    </row>
    <row r="9" ht="12.75" customHeight="true" spans="1:12">
      <c r="A9" s="756">
        <v>2705</v>
      </c>
      <c r="B9" s="757">
        <v>41698</v>
      </c>
      <c r="C9" s="756" t="s">
        <v>9</v>
      </c>
      <c r="D9" s="758">
        <f ca="1" t="shared" si="0"/>
        <v>7.09650924024641</v>
      </c>
      <c r="E9" s="764" t="s">
        <v>40</v>
      </c>
      <c r="F9" s="756">
        <v>2735</v>
      </c>
      <c r="G9" s="765"/>
      <c r="H9" s="765"/>
      <c r="I9" s="757">
        <v>42383</v>
      </c>
      <c r="J9" s="756" t="s">
        <v>9</v>
      </c>
      <c r="K9" s="758">
        <f ca="1" t="shared" si="1"/>
        <v>5.22108145106092</v>
      </c>
      <c r="L9" s="764" t="s">
        <v>40</v>
      </c>
    </row>
    <row r="10" ht="12.75" customHeight="true" spans="1:12">
      <c r="A10" s="756">
        <v>2706</v>
      </c>
      <c r="B10" s="757">
        <v>41773</v>
      </c>
      <c r="C10" s="756" t="s">
        <v>9</v>
      </c>
      <c r="D10" s="758">
        <f ca="1" t="shared" si="0"/>
        <v>6.8911704312115</v>
      </c>
      <c r="E10" s="764" t="s">
        <v>40</v>
      </c>
      <c r="F10" s="756">
        <v>2736</v>
      </c>
      <c r="G10" s="765"/>
      <c r="H10" s="765"/>
      <c r="I10" s="757">
        <v>42115</v>
      </c>
      <c r="J10" s="756" t="s">
        <v>9</v>
      </c>
      <c r="K10" s="758">
        <f ca="1" t="shared" si="1"/>
        <v>5.95482546201232</v>
      </c>
      <c r="L10" s="764" t="s">
        <v>40</v>
      </c>
    </row>
    <row r="11" ht="12.75" customHeight="true" spans="1:12">
      <c r="A11" s="756">
        <v>2707</v>
      </c>
      <c r="B11" s="757">
        <v>41082</v>
      </c>
      <c r="C11" s="756" t="s">
        <v>9</v>
      </c>
      <c r="D11" s="758">
        <f ca="1" t="shared" si="0"/>
        <v>8.78302532511978</v>
      </c>
      <c r="E11" s="764" t="s">
        <v>40</v>
      </c>
      <c r="F11" s="756">
        <v>2737</v>
      </c>
      <c r="G11" s="765"/>
      <c r="H11" s="765"/>
      <c r="I11" s="757">
        <v>39451</v>
      </c>
      <c r="J11" s="756" t="s">
        <v>11</v>
      </c>
      <c r="K11" s="758">
        <f ca="1" t="shared" si="1"/>
        <v>13.2484599589322</v>
      </c>
      <c r="L11" s="764" t="s">
        <v>40</v>
      </c>
    </row>
    <row r="12" ht="12.75" customHeight="true" spans="1:12">
      <c r="A12" s="756">
        <v>2708</v>
      </c>
      <c r="B12" s="757">
        <v>39254</v>
      </c>
      <c r="C12" s="756" t="s">
        <v>11</v>
      </c>
      <c r="D12" s="758">
        <f ca="1" t="shared" si="0"/>
        <v>13.7878165639973</v>
      </c>
      <c r="E12" s="764" t="s">
        <v>40</v>
      </c>
      <c r="F12" s="756">
        <v>2738</v>
      </c>
      <c r="G12" s="765"/>
      <c r="H12" s="765"/>
      <c r="I12" s="757">
        <v>40868</v>
      </c>
      <c r="J12" s="756" t="s">
        <v>9</v>
      </c>
      <c r="K12" s="758">
        <f ca="1" t="shared" si="1"/>
        <v>9.36892539356605</v>
      </c>
      <c r="L12" s="764" t="s">
        <v>40</v>
      </c>
    </row>
    <row r="13" ht="12.75" customHeight="true" spans="1:12">
      <c r="A13" s="756">
        <v>2709</v>
      </c>
      <c r="B13" s="757">
        <v>39216</v>
      </c>
      <c r="C13" s="756" t="s">
        <v>11</v>
      </c>
      <c r="D13" s="758">
        <f ca="1" t="shared" si="0"/>
        <v>13.8918548939083</v>
      </c>
      <c r="E13" s="764" t="s">
        <v>40</v>
      </c>
      <c r="F13" s="756">
        <v>2739</v>
      </c>
      <c r="G13" s="765"/>
      <c r="H13" s="765"/>
      <c r="I13" s="757">
        <v>39163</v>
      </c>
      <c r="J13" s="756" t="s">
        <v>11</v>
      </c>
      <c r="K13" s="758">
        <f ca="1" t="shared" si="1"/>
        <v>14.0369609856263</v>
      </c>
      <c r="L13" s="764" t="s">
        <v>40</v>
      </c>
    </row>
    <row r="14" ht="12.75" customHeight="true" spans="1:12">
      <c r="A14" s="756">
        <v>2710</v>
      </c>
      <c r="B14" s="757">
        <v>41341</v>
      </c>
      <c r="C14" s="756" t="s">
        <v>9</v>
      </c>
      <c r="D14" s="758">
        <f ca="1" t="shared" si="0"/>
        <v>8.07392197125257</v>
      </c>
      <c r="E14" s="764" t="s">
        <v>40</v>
      </c>
      <c r="F14" s="756">
        <v>2740</v>
      </c>
      <c r="G14" s="765"/>
      <c r="H14" s="765"/>
      <c r="I14" s="757">
        <v>41838</v>
      </c>
      <c r="J14" s="756" t="s">
        <v>9</v>
      </c>
      <c r="K14" s="758">
        <f ca="1" t="shared" si="1"/>
        <v>6.71321013004791</v>
      </c>
      <c r="L14" s="764" t="s">
        <v>40</v>
      </c>
    </row>
    <row r="15" ht="12.75" customHeight="true" spans="1:12">
      <c r="A15" s="756">
        <v>2711</v>
      </c>
      <c r="B15" s="757">
        <v>39786</v>
      </c>
      <c r="C15" s="756" t="s">
        <v>11</v>
      </c>
      <c r="D15" s="758">
        <f ca="1" t="shared" si="0"/>
        <v>12.331279945243</v>
      </c>
      <c r="E15" s="764" t="s">
        <v>40</v>
      </c>
      <c r="F15" s="756">
        <v>2741</v>
      </c>
      <c r="G15" s="765"/>
      <c r="H15" s="765"/>
      <c r="I15" s="757">
        <v>39120</v>
      </c>
      <c r="J15" s="765"/>
      <c r="K15" s="758">
        <f ca="1" t="shared" si="1"/>
        <v>14.154688569473</v>
      </c>
      <c r="L15" s="764" t="s">
        <v>40</v>
      </c>
    </row>
    <row r="16" ht="12.75" customHeight="true" spans="1:12">
      <c r="A16" s="756">
        <v>2712</v>
      </c>
      <c r="B16" s="757">
        <v>40310</v>
      </c>
      <c r="C16" s="756" t="s">
        <v>9</v>
      </c>
      <c r="D16" s="758">
        <f ca="1" t="shared" si="0"/>
        <v>10.8966461327858</v>
      </c>
      <c r="E16" s="764" t="s">
        <v>40</v>
      </c>
      <c r="F16" s="756">
        <v>2742</v>
      </c>
      <c r="G16" s="765"/>
      <c r="H16" s="765" t="s">
        <v>69</v>
      </c>
      <c r="I16" s="757">
        <v>41591</v>
      </c>
      <c r="J16" s="756" t="s">
        <v>9</v>
      </c>
      <c r="K16" s="758">
        <f ca="1" t="shared" si="1"/>
        <v>7.38945927446954</v>
      </c>
      <c r="L16" s="764" t="s">
        <v>40</v>
      </c>
    </row>
    <row r="17" ht="12.75" customHeight="true" spans="1:12">
      <c r="A17" s="756">
        <v>2713</v>
      </c>
      <c r="B17" s="757">
        <v>40917</v>
      </c>
      <c r="C17" s="756" t="s">
        <v>9</v>
      </c>
      <c r="D17" s="758">
        <f ca="1" t="shared" si="0"/>
        <v>9.23477070499658</v>
      </c>
      <c r="E17" s="764" t="s">
        <v>40</v>
      </c>
      <c r="F17" s="756">
        <v>2743</v>
      </c>
      <c r="G17" s="765"/>
      <c r="H17" s="765" t="s">
        <v>69</v>
      </c>
      <c r="I17" s="757">
        <v>41282</v>
      </c>
      <c r="J17" s="756" t="s">
        <v>9</v>
      </c>
      <c r="K17" s="758">
        <f ca="1" t="shared" si="1"/>
        <v>8.23545516769336</v>
      </c>
      <c r="L17" s="764" t="s">
        <v>40</v>
      </c>
    </row>
    <row r="18" ht="12.75" customHeight="true" spans="1:12">
      <c r="A18" s="756">
        <v>2714</v>
      </c>
      <c r="B18" s="757">
        <v>40737</v>
      </c>
      <c r="C18" s="756" t="s">
        <v>9</v>
      </c>
      <c r="D18" s="758">
        <f ca="1" t="shared" si="0"/>
        <v>9.72758384668036</v>
      </c>
      <c r="E18" s="764" t="s">
        <v>40</v>
      </c>
      <c r="F18" s="756">
        <v>2744</v>
      </c>
      <c r="G18" s="765"/>
      <c r="H18" s="765" t="s">
        <v>69</v>
      </c>
      <c r="I18" s="757">
        <v>41122</v>
      </c>
      <c r="J18" s="756" t="s">
        <v>9</v>
      </c>
      <c r="K18" s="758">
        <f ca="1" t="shared" si="1"/>
        <v>8.6735112936345</v>
      </c>
      <c r="L18" s="764" t="s">
        <v>40</v>
      </c>
    </row>
    <row r="19" ht="12.75" customHeight="true" spans="1:12">
      <c r="A19" s="756">
        <v>2715</v>
      </c>
      <c r="B19" s="757">
        <v>41239</v>
      </c>
      <c r="C19" s="756" t="s">
        <v>9</v>
      </c>
      <c r="D19" s="758">
        <f ca="1" t="shared" si="0"/>
        <v>8.35318275154004</v>
      </c>
      <c r="E19" s="764" t="s">
        <v>40</v>
      </c>
      <c r="F19" s="756">
        <v>2745</v>
      </c>
      <c r="G19" s="765"/>
      <c r="H19" s="765" t="s">
        <v>69</v>
      </c>
      <c r="I19" s="757">
        <v>40534</v>
      </c>
      <c r="J19" s="756" t="s">
        <v>9</v>
      </c>
      <c r="K19" s="758">
        <f ca="1" t="shared" si="1"/>
        <v>10.2833675564682</v>
      </c>
      <c r="L19" s="764" t="s">
        <v>40</v>
      </c>
    </row>
    <row r="20" ht="12.75" customHeight="true" spans="1:12">
      <c r="A20" s="756">
        <v>2716</v>
      </c>
      <c r="B20" s="757">
        <v>41838</v>
      </c>
      <c r="C20" s="756" t="s">
        <v>9</v>
      </c>
      <c r="D20" s="758">
        <f ca="1" t="shared" si="0"/>
        <v>6.71321013004791</v>
      </c>
      <c r="E20" s="764" t="s">
        <v>40</v>
      </c>
      <c r="F20" s="756">
        <v>2746</v>
      </c>
      <c r="G20" s="765"/>
      <c r="H20" s="765" t="s">
        <v>69</v>
      </c>
      <c r="I20" s="757">
        <v>41295</v>
      </c>
      <c r="J20" s="756" t="s">
        <v>9</v>
      </c>
      <c r="K20" s="758">
        <f ca="1" t="shared" si="1"/>
        <v>8.19986310746064</v>
      </c>
      <c r="L20" s="764" t="s">
        <v>40</v>
      </c>
    </row>
    <row r="21" ht="12.75" customHeight="true" spans="1:12">
      <c r="A21" s="756">
        <v>2717</v>
      </c>
      <c r="B21" s="757">
        <v>41198</v>
      </c>
      <c r="C21" s="756" t="s">
        <v>9</v>
      </c>
      <c r="D21" s="758">
        <f ca="1" t="shared" si="0"/>
        <v>8.46543463381246</v>
      </c>
      <c r="E21" s="764" t="s">
        <v>40</v>
      </c>
      <c r="F21" s="756">
        <v>2747</v>
      </c>
      <c r="G21" s="765"/>
      <c r="H21" s="765" t="s">
        <v>69</v>
      </c>
      <c r="I21" s="757">
        <v>41627</v>
      </c>
      <c r="J21" s="756" t="s">
        <v>9</v>
      </c>
      <c r="K21" s="758">
        <f ca="1" t="shared" si="1"/>
        <v>7.29089664613279</v>
      </c>
      <c r="L21" s="764" t="s">
        <v>40</v>
      </c>
    </row>
    <row r="22" ht="12.75" customHeight="true" spans="1:12">
      <c r="A22" s="756">
        <v>2718</v>
      </c>
      <c r="B22" s="757">
        <v>41754</v>
      </c>
      <c r="C22" s="756" t="s">
        <v>9</v>
      </c>
      <c r="D22" s="758">
        <f ca="1" t="shared" si="0"/>
        <v>6.94318959616701</v>
      </c>
      <c r="E22" s="764" t="s">
        <v>40</v>
      </c>
      <c r="F22" s="756">
        <v>2748</v>
      </c>
      <c r="G22" s="765"/>
      <c r="H22" s="765" t="s">
        <v>69</v>
      </c>
      <c r="I22" s="757">
        <v>41003</v>
      </c>
      <c r="J22" s="756" t="s">
        <v>9</v>
      </c>
      <c r="K22" s="758">
        <f ca="1" t="shared" si="1"/>
        <v>8.99931553730322</v>
      </c>
      <c r="L22" s="764" t="s">
        <v>40</v>
      </c>
    </row>
    <row r="23" ht="12.75" customHeight="true" spans="1:12">
      <c r="A23" s="759">
        <v>2719</v>
      </c>
      <c r="B23" s="760">
        <v>39381</v>
      </c>
      <c r="C23" s="759" t="s">
        <v>11</v>
      </c>
      <c r="D23" s="758"/>
      <c r="E23" s="766" t="s">
        <v>70</v>
      </c>
      <c r="F23" s="756">
        <v>2749</v>
      </c>
      <c r="G23" s="765"/>
      <c r="H23" s="765" t="s">
        <v>69</v>
      </c>
      <c r="I23" s="757">
        <v>41528</v>
      </c>
      <c r="J23" s="756" t="s">
        <v>9</v>
      </c>
      <c r="K23" s="758">
        <f ca="1" t="shared" si="1"/>
        <v>7.56194387405886</v>
      </c>
      <c r="L23" s="764" t="s">
        <v>40</v>
      </c>
    </row>
    <row r="24" ht="12.75" customHeight="true" spans="1:12">
      <c r="A24" s="756">
        <v>2720</v>
      </c>
      <c r="B24" s="757">
        <v>41964</v>
      </c>
      <c r="C24" s="756" t="s">
        <v>9</v>
      </c>
      <c r="D24" s="758">
        <f ca="1" t="shared" ref="D24:D34" si="2">IF(B24&lt;=0,"",((TODAY()-B24)/365.25))</f>
        <v>6.36824093086927</v>
      </c>
      <c r="E24" s="764" t="s">
        <v>40</v>
      </c>
      <c r="F24" s="756">
        <v>2750</v>
      </c>
      <c r="G24" s="765"/>
      <c r="H24" s="765" t="s">
        <v>69</v>
      </c>
      <c r="I24" s="757">
        <v>41421</v>
      </c>
      <c r="J24" s="756" t="s">
        <v>9</v>
      </c>
      <c r="K24" s="758">
        <f ca="1" t="shared" si="1"/>
        <v>7.854893908282</v>
      </c>
      <c r="L24" s="764" t="s">
        <v>40</v>
      </c>
    </row>
    <row r="25" ht="12.75" customHeight="true" spans="1:12">
      <c r="A25" s="756">
        <v>2721</v>
      </c>
      <c r="B25" s="757">
        <v>40288</v>
      </c>
      <c r="C25" s="756" t="s">
        <v>9</v>
      </c>
      <c r="D25" s="758">
        <f ca="1" t="shared" si="2"/>
        <v>10.9568788501027</v>
      </c>
      <c r="E25" s="764" t="s">
        <v>40</v>
      </c>
      <c r="F25" s="756">
        <v>2751</v>
      </c>
      <c r="G25" s="765"/>
      <c r="H25" s="765" t="s">
        <v>69</v>
      </c>
      <c r="I25" s="757">
        <v>40666</v>
      </c>
      <c r="J25" s="756" t="s">
        <v>9</v>
      </c>
      <c r="K25" s="758">
        <f ca="1" t="shared" si="1"/>
        <v>9.92197125256673</v>
      </c>
      <c r="L25" s="764" t="s">
        <v>40</v>
      </c>
    </row>
    <row r="26" ht="12.75" customHeight="true" spans="1:12">
      <c r="A26" s="756">
        <v>2722</v>
      </c>
      <c r="B26" s="757">
        <v>40919</v>
      </c>
      <c r="C26" s="756" t="s">
        <v>9</v>
      </c>
      <c r="D26" s="758">
        <f ca="1" t="shared" si="2"/>
        <v>9.22929500342231</v>
      </c>
      <c r="E26" s="764" t="s">
        <v>40</v>
      </c>
      <c r="F26" s="756">
        <v>2752</v>
      </c>
      <c r="G26" s="765"/>
      <c r="H26" s="765" t="s">
        <v>69</v>
      </c>
      <c r="I26" s="757">
        <v>41333</v>
      </c>
      <c r="J26" s="756" t="s">
        <v>9</v>
      </c>
      <c r="K26" s="758">
        <f ca="1" t="shared" si="1"/>
        <v>8.09582477754962</v>
      </c>
      <c r="L26" s="764" t="s">
        <v>40</v>
      </c>
    </row>
    <row r="27" ht="12.75" customHeight="true" spans="1:12">
      <c r="A27" s="756">
        <v>2723</v>
      </c>
      <c r="B27" s="757">
        <v>39577</v>
      </c>
      <c r="C27" s="756" t="s">
        <v>11</v>
      </c>
      <c r="D27" s="758">
        <f ca="1" t="shared" si="2"/>
        <v>12.9034907597536</v>
      </c>
      <c r="E27" s="764" t="s">
        <v>40</v>
      </c>
      <c r="F27" s="756">
        <v>2753</v>
      </c>
      <c r="G27" s="765"/>
      <c r="H27" s="765" t="s">
        <v>69</v>
      </c>
      <c r="I27" s="757">
        <v>41575</v>
      </c>
      <c r="J27" s="756" t="s">
        <v>9</v>
      </c>
      <c r="K27" s="758">
        <f ca="1" t="shared" si="1"/>
        <v>7.43326488706365</v>
      </c>
      <c r="L27" s="764" t="s">
        <v>40</v>
      </c>
    </row>
    <row r="28" ht="12.75" customHeight="true" spans="1:12">
      <c r="A28" s="756">
        <v>2724</v>
      </c>
      <c r="B28" s="757">
        <v>40704</v>
      </c>
      <c r="C28" s="756" t="s">
        <v>9</v>
      </c>
      <c r="D28" s="758">
        <f ca="1" t="shared" si="2"/>
        <v>9.81793292265571</v>
      </c>
      <c r="E28" s="764" t="s">
        <v>40</v>
      </c>
      <c r="F28" s="756">
        <v>2754</v>
      </c>
      <c r="G28" s="765"/>
      <c r="H28" s="765" t="s">
        <v>69</v>
      </c>
      <c r="I28" s="757">
        <v>41249</v>
      </c>
      <c r="J28" s="756" t="s">
        <v>9</v>
      </c>
      <c r="K28" s="758">
        <f ca="1" t="shared" si="1"/>
        <v>8.32580424366872</v>
      </c>
      <c r="L28" s="764" t="s">
        <v>40</v>
      </c>
    </row>
    <row r="29" ht="12.75" customHeight="true" spans="1:12">
      <c r="A29" s="756">
        <v>2725</v>
      </c>
      <c r="B29" s="757">
        <v>40963</v>
      </c>
      <c r="C29" s="756" t="s">
        <v>9</v>
      </c>
      <c r="D29" s="758">
        <f ca="1" t="shared" si="2"/>
        <v>9.1088295687885</v>
      </c>
      <c r="E29" s="764" t="s">
        <v>40</v>
      </c>
      <c r="F29" s="756">
        <v>2755</v>
      </c>
      <c r="G29" s="765"/>
      <c r="H29" s="765" t="s">
        <v>69</v>
      </c>
      <c r="I29" s="757">
        <v>40976</v>
      </c>
      <c r="J29" s="756" t="s">
        <v>11</v>
      </c>
      <c r="K29" s="758">
        <f ca="1" t="shared" si="1"/>
        <v>9.07323750855578</v>
      </c>
      <c r="L29" s="764" t="s">
        <v>40</v>
      </c>
    </row>
    <row r="30" ht="12.75" customHeight="true" spans="1:12">
      <c r="A30" s="756">
        <v>2726</v>
      </c>
      <c r="B30" s="757">
        <v>41129</v>
      </c>
      <c r="C30" s="756" t="s">
        <v>9</v>
      </c>
      <c r="D30" s="758">
        <f ca="1" t="shared" si="2"/>
        <v>8.65434633812457</v>
      </c>
      <c r="E30" s="764" t="s">
        <v>40</v>
      </c>
      <c r="F30" s="756">
        <v>2756</v>
      </c>
      <c r="G30" s="765"/>
      <c r="H30" s="765" t="s">
        <v>69</v>
      </c>
      <c r="I30" s="757">
        <v>41205</v>
      </c>
      <c r="J30" s="756" t="s">
        <v>9</v>
      </c>
      <c r="K30" s="758">
        <f ca="1" t="shared" si="1"/>
        <v>8.44626967830253</v>
      </c>
      <c r="L30" s="764" t="s">
        <v>40</v>
      </c>
    </row>
    <row r="31" ht="12.75" customHeight="true" spans="1:12">
      <c r="A31" s="756">
        <v>2727</v>
      </c>
      <c r="B31" s="757">
        <v>41543</v>
      </c>
      <c r="C31" s="756" t="s">
        <v>9</v>
      </c>
      <c r="D31" s="758">
        <f ca="1" t="shared" si="2"/>
        <v>7.52087611225188</v>
      </c>
      <c r="E31" s="764" t="s">
        <v>40</v>
      </c>
      <c r="F31" s="756">
        <v>2757</v>
      </c>
      <c r="G31" s="767"/>
      <c r="H31" s="765" t="s">
        <v>69</v>
      </c>
      <c r="I31" s="757">
        <v>41310</v>
      </c>
      <c r="J31" s="756" t="s">
        <v>9</v>
      </c>
      <c r="K31" s="758">
        <f ca="1" t="shared" si="1"/>
        <v>8.15879534565366</v>
      </c>
      <c r="L31" s="764" t="s">
        <v>40</v>
      </c>
    </row>
    <row r="32" ht="12.75" customHeight="true" spans="1:12">
      <c r="A32" s="756">
        <v>2728</v>
      </c>
      <c r="B32" s="757">
        <v>39507</v>
      </c>
      <c r="C32" s="756" t="s">
        <v>11</v>
      </c>
      <c r="D32" s="758">
        <f ca="1" t="shared" si="2"/>
        <v>13.0951403148528</v>
      </c>
      <c r="E32" s="764" t="s">
        <v>40</v>
      </c>
      <c r="F32" s="756">
        <v>2758</v>
      </c>
      <c r="G32" s="765"/>
      <c r="H32" s="765" t="s">
        <v>69</v>
      </c>
      <c r="I32" s="757">
        <v>41156</v>
      </c>
      <c r="J32" s="756" t="s">
        <v>9</v>
      </c>
      <c r="K32" s="758">
        <f ca="1" t="shared" si="1"/>
        <v>8.58042436687201</v>
      </c>
      <c r="L32" s="764" t="s">
        <v>40</v>
      </c>
    </row>
    <row r="33" ht="12.75" customHeight="true" spans="1:12">
      <c r="A33" s="756">
        <v>2729</v>
      </c>
      <c r="B33" s="757">
        <v>41436</v>
      </c>
      <c r="C33" s="757" t="s">
        <v>9</v>
      </c>
      <c r="D33" s="758">
        <f ca="1" t="shared" si="2"/>
        <v>7.81382614647502</v>
      </c>
      <c r="E33" s="764" t="s">
        <v>40</v>
      </c>
      <c r="F33" s="756">
        <v>2759</v>
      </c>
      <c r="G33" s="765"/>
      <c r="H33" s="765" t="s">
        <v>69</v>
      </c>
      <c r="I33" s="757">
        <v>41471</v>
      </c>
      <c r="J33" s="756" t="s">
        <v>9</v>
      </c>
      <c r="K33" s="758">
        <f ca="1" t="shared" si="1"/>
        <v>7.71800136892539</v>
      </c>
      <c r="L33" s="764" t="s">
        <v>40</v>
      </c>
    </row>
    <row r="34" ht="12.75" customHeight="true" spans="1:12">
      <c r="A34" s="756">
        <v>2730</v>
      </c>
      <c r="B34" s="757">
        <v>41263</v>
      </c>
      <c r="C34" s="756" t="s">
        <v>9</v>
      </c>
      <c r="D34" s="758">
        <f ca="1" t="shared" si="2"/>
        <v>8.28747433264887</v>
      </c>
      <c r="E34" s="764" t="s">
        <v>40</v>
      </c>
      <c r="F34" s="756">
        <v>2760</v>
      </c>
      <c r="G34" s="765"/>
      <c r="H34" s="765" t="s">
        <v>69</v>
      </c>
      <c r="I34" s="757">
        <v>41732</v>
      </c>
      <c r="J34" s="756" t="s">
        <v>9</v>
      </c>
      <c r="K34" s="758">
        <f ca="1" t="shared" si="1"/>
        <v>7.00342231348391</v>
      </c>
      <c r="L34" s="764" t="s">
        <v>40</v>
      </c>
    </row>
    <row r="35" ht="12.75" customHeight="true"/>
    <row r="36" ht="12.75" customHeight="true" spans="2:13">
      <c r="B36" s="156" t="s">
        <v>71</v>
      </c>
      <c r="C36" s="156"/>
      <c r="D36" s="156"/>
      <c r="E36" s="156"/>
      <c r="F36" s="83" t="s">
        <v>11</v>
      </c>
      <c r="H36" s="156" t="s">
        <v>25</v>
      </c>
      <c r="I36" s="156"/>
      <c r="J36" s="156"/>
      <c r="K36" s="156"/>
      <c r="L36" s="156"/>
      <c r="M36" s="769"/>
    </row>
    <row r="37" ht="12.75" customHeight="true" spans="1:13">
      <c r="A37" s="395"/>
      <c r="B37" s="160" t="s">
        <v>24</v>
      </c>
      <c r="C37" s="160"/>
      <c r="D37" s="160"/>
      <c r="E37" s="160"/>
      <c r="F37" s="83" t="s">
        <v>9</v>
      </c>
      <c r="H37" s="156" t="s">
        <v>27</v>
      </c>
      <c r="I37" s="156"/>
      <c r="J37" s="156"/>
      <c r="K37" s="156"/>
      <c r="L37" s="156"/>
      <c r="M37" s="769"/>
    </row>
    <row r="38" ht="12.75" customHeight="true" spans="1:13">
      <c r="A38" s="353"/>
      <c r="B38" s="761"/>
      <c r="C38" s="761"/>
      <c r="D38" s="761"/>
      <c r="E38" s="761"/>
      <c r="F38" s="83" t="s">
        <v>8</v>
      </c>
      <c r="G38" s="156" t="s">
        <v>29</v>
      </c>
      <c r="H38" s="156"/>
      <c r="I38" s="156"/>
      <c r="J38" s="156"/>
      <c r="K38" s="156"/>
      <c r="L38" s="156"/>
      <c r="M38" s="769"/>
    </row>
    <row r="39" ht="12.75" customHeight="true" spans="1:13">
      <c r="A39" s="353"/>
      <c r="B39" s="762"/>
      <c r="C39" s="762"/>
      <c r="D39" s="762"/>
      <c r="E39" s="762"/>
      <c r="G39" s="94"/>
      <c r="H39" s="94"/>
      <c r="I39" s="94"/>
      <c r="J39" s="94"/>
      <c r="K39" s="94"/>
      <c r="M39" s="769"/>
    </row>
    <row r="40" spans="1:12">
      <c r="A40" s="763" t="s">
        <v>72</v>
      </c>
      <c r="B40" s="763"/>
      <c r="C40" s="763"/>
      <c r="D40" s="763"/>
      <c r="E40" s="763"/>
      <c r="F40" s="763"/>
      <c r="G40" s="763"/>
      <c r="H40" s="763"/>
      <c r="I40" s="763"/>
      <c r="J40" s="160"/>
      <c r="K40" s="160"/>
      <c r="L40" s="160"/>
    </row>
  </sheetData>
  <mergeCells count="7">
    <mergeCell ref="A3:L3"/>
    <mergeCell ref="B36:E36"/>
    <mergeCell ref="H36:L36"/>
    <mergeCell ref="H37:L37"/>
    <mergeCell ref="B38:E38"/>
    <mergeCell ref="G38:L38"/>
    <mergeCell ref="A1:L2"/>
  </mergeCells>
  <pageMargins left="0.590277777777778"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8000"/>
  </sheetPr>
  <dimension ref="A1:AA43"/>
  <sheetViews>
    <sheetView workbookViewId="0">
      <selection activeCell="A1" sqref="A1:N2"/>
    </sheetView>
  </sheetViews>
  <sheetFormatPr defaultColWidth="9" defaultRowHeight="16.5"/>
  <cols>
    <col min="1" max="1" width="17.1428571428571" style="87" customWidth="true"/>
    <col min="2" max="3" width="2.57142857142857" style="87" customWidth="true"/>
    <col min="4" max="4" width="9.68571428571429" style="87" customWidth="true"/>
    <col min="5" max="5" width="4.14285714285714" style="87" customWidth="true"/>
    <col min="6" max="6" width="5.14285714285714" style="87" customWidth="true"/>
    <col min="7" max="7" width="33.2857142857143" style="465" customWidth="true"/>
    <col min="8" max="8" width="15.1904761904762" style="87" customWidth="true"/>
    <col min="9" max="10" width="2.57142857142857" style="87" customWidth="true"/>
    <col min="11" max="11" width="9.68571428571429" style="87" customWidth="true"/>
    <col min="12" max="12" width="4.14285714285714" style="87" customWidth="true"/>
    <col min="13" max="13" width="5.14285714285714" style="87" customWidth="true"/>
    <col min="14" max="14" width="36.0952380952381" style="465" customWidth="true"/>
    <col min="15" max="15" width="2.64761904761905" style="263" customWidth="true"/>
    <col min="16" max="17" width="12.6857142857143" style="449" customWidth="true"/>
    <col min="18" max="22" width="12.6857142857143" style="263" customWidth="true"/>
    <col min="23" max="26" width="8.98095238095238" style="263" customWidth="true"/>
    <col min="27" max="257" width="8.98095238095238" style="647" customWidth="true"/>
    <col min="258" max="1025" width="8.98095238095238" customWidth="true"/>
  </cols>
  <sheetData>
    <row r="1" ht="12.75" customHeight="true" spans="1:24">
      <c r="A1" s="687" t="s">
        <v>73</v>
      </c>
      <c r="B1" s="687"/>
      <c r="C1" s="687"/>
      <c r="D1" s="687"/>
      <c r="E1" s="687"/>
      <c r="F1" s="687"/>
      <c r="G1" s="687"/>
      <c r="H1" s="687"/>
      <c r="I1" s="687"/>
      <c r="J1" s="687"/>
      <c r="K1" s="687"/>
      <c r="L1" s="687"/>
      <c r="M1" s="687"/>
      <c r="N1" s="687"/>
      <c r="P1" s="383" t="s">
        <v>74</v>
      </c>
      <c r="Q1" s="383"/>
      <c r="R1" s="383"/>
      <c r="S1" s="383"/>
      <c r="T1" s="383"/>
      <c r="U1" s="383"/>
      <c r="V1" s="383"/>
      <c r="W1" s="454"/>
      <c r="X1" s="454"/>
    </row>
    <row r="2" ht="12.75" customHeight="true" spans="1:22">
      <c r="A2" s="687"/>
      <c r="B2" s="687"/>
      <c r="C2" s="687"/>
      <c r="D2" s="687"/>
      <c r="E2" s="687"/>
      <c r="F2" s="687"/>
      <c r="G2" s="687"/>
      <c r="H2" s="687"/>
      <c r="I2" s="687"/>
      <c r="J2" s="687"/>
      <c r="K2" s="687"/>
      <c r="L2" s="687"/>
      <c r="M2" s="687"/>
      <c r="N2" s="687"/>
      <c r="P2" s="383"/>
      <c r="Q2" s="383"/>
      <c r="R2" s="383"/>
      <c r="S2" s="383"/>
      <c r="T2" s="383"/>
      <c r="U2" s="383"/>
      <c r="V2" s="383"/>
    </row>
    <row r="3" ht="12.75" customHeight="true" spans="1:22">
      <c r="A3" s="403" t="s">
        <v>75</v>
      </c>
      <c r="B3" s="403"/>
      <c r="C3" s="403"/>
      <c r="D3" s="403" t="s">
        <v>7</v>
      </c>
      <c r="E3" s="403"/>
      <c r="F3" s="403" t="s">
        <v>8</v>
      </c>
      <c r="G3" s="403" t="s">
        <v>76</v>
      </c>
      <c r="H3" s="403" t="s">
        <v>75</v>
      </c>
      <c r="I3" s="403"/>
      <c r="J3" s="403"/>
      <c r="K3" s="426" t="s">
        <v>7</v>
      </c>
      <c r="L3" s="403"/>
      <c r="M3" s="403" t="s">
        <v>8</v>
      </c>
      <c r="N3" s="403" t="s">
        <v>76</v>
      </c>
      <c r="Q3" s="153"/>
      <c r="R3" s="153"/>
      <c r="S3" s="153"/>
      <c r="T3" s="153"/>
      <c r="U3" s="153"/>
      <c r="V3" s="153"/>
    </row>
    <row r="4" ht="12.75" customHeight="true" spans="1:27">
      <c r="A4" s="688" t="s">
        <v>77</v>
      </c>
      <c r="B4" s="401" t="s">
        <v>78</v>
      </c>
      <c r="C4" s="403"/>
      <c r="D4" s="445">
        <v>42403</v>
      </c>
      <c r="E4" s="677" t="s">
        <v>9</v>
      </c>
      <c r="F4" s="460">
        <f ca="1" t="shared" ref="F4:F41" si="0">IF(D4&lt;=0,"",((TODAY()-D4)/365.25))</f>
        <v>5.16632443531828</v>
      </c>
      <c r="G4" s="700" t="s">
        <v>79</v>
      </c>
      <c r="H4" s="701" t="s">
        <v>80</v>
      </c>
      <c r="I4" s="401" t="s">
        <v>78</v>
      </c>
      <c r="J4" s="403"/>
      <c r="K4" s="445">
        <v>42257</v>
      </c>
      <c r="L4" s="676" t="s">
        <v>9</v>
      </c>
      <c r="M4" s="460">
        <f ca="1" t="shared" ref="M4:M22" si="1">IF(K4&lt;=0,"",((TODAY()-K4)/365.25))</f>
        <v>5.56605065023956</v>
      </c>
      <c r="N4" s="707" t="s">
        <v>81</v>
      </c>
      <c r="P4" s="698" t="s">
        <v>82</v>
      </c>
      <c r="Q4" s="698"/>
      <c r="R4" s="698"/>
      <c r="S4" s="698"/>
      <c r="T4" s="698"/>
      <c r="U4" s="698"/>
      <c r="V4" s="454"/>
      <c r="Y4" s="746"/>
      <c r="Z4" s="746"/>
      <c r="AA4" s="437"/>
    </row>
    <row r="5" ht="12.75" customHeight="true" spans="1:27">
      <c r="A5" s="689" t="s">
        <v>83</v>
      </c>
      <c r="B5" s="401" t="s">
        <v>78</v>
      </c>
      <c r="C5" s="474" t="s">
        <v>84</v>
      </c>
      <c r="D5" s="660">
        <v>42403</v>
      </c>
      <c r="E5" s="677" t="s">
        <v>9</v>
      </c>
      <c r="F5" s="460">
        <f ca="1" t="shared" si="0"/>
        <v>5.16632443531828</v>
      </c>
      <c r="G5" s="702" t="s">
        <v>85</v>
      </c>
      <c r="H5" s="701" t="s">
        <v>86</v>
      </c>
      <c r="I5" s="401" t="s">
        <v>78</v>
      </c>
      <c r="J5" s="474" t="s">
        <v>84</v>
      </c>
      <c r="K5" s="660">
        <v>42187</v>
      </c>
      <c r="L5" s="676" t="s">
        <v>9</v>
      </c>
      <c r="M5" s="460">
        <f ca="1" t="shared" si="1"/>
        <v>5.75770020533881</v>
      </c>
      <c r="N5" s="707" t="s">
        <v>87</v>
      </c>
      <c r="P5" s="734"/>
      <c r="Q5" s="747"/>
      <c r="R5" s="734"/>
      <c r="S5" s="734"/>
      <c r="T5" s="734"/>
      <c r="U5" s="734"/>
      <c r="V5" s="84"/>
      <c r="Y5" s="746"/>
      <c r="Z5" s="746"/>
      <c r="AA5" s="750"/>
    </row>
    <row r="6" ht="12.75" customHeight="true" spans="1:27">
      <c r="A6" s="690" t="s">
        <v>88</v>
      </c>
      <c r="B6" s="401" t="s">
        <v>78</v>
      </c>
      <c r="C6" s="403"/>
      <c r="D6" s="445">
        <v>42194</v>
      </c>
      <c r="E6" s="676" t="s">
        <v>9</v>
      </c>
      <c r="F6" s="460">
        <f ca="1" t="shared" si="0"/>
        <v>5.73853524982888</v>
      </c>
      <c r="G6" s="702" t="s">
        <v>85</v>
      </c>
      <c r="H6" s="701" t="s">
        <v>89</v>
      </c>
      <c r="I6" s="401" t="s">
        <v>78</v>
      </c>
      <c r="J6" s="403"/>
      <c r="K6" s="445">
        <v>42103</v>
      </c>
      <c r="L6" s="676" t="s">
        <v>9</v>
      </c>
      <c r="M6" s="460">
        <f ca="1" t="shared" si="1"/>
        <v>5.98767967145791</v>
      </c>
      <c r="N6" s="707" t="s">
        <v>81</v>
      </c>
      <c r="P6" s="735" t="s">
        <v>90</v>
      </c>
      <c r="Q6" s="153" t="s">
        <v>24</v>
      </c>
      <c r="R6" s="153"/>
      <c r="S6" s="153"/>
      <c r="T6" s="153"/>
      <c r="U6" s="153"/>
      <c r="V6" s="153"/>
      <c r="W6" s="142"/>
      <c r="X6" s="142"/>
      <c r="Y6" s="453"/>
      <c r="Z6" s="453"/>
      <c r="AA6" s="751"/>
    </row>
    <row r="7" ht="12.75" customHeight="true" spans="1:27">
      <c r="A7" s="691" t="s">
        <v>91</v>
      </c>
      <c r="B7" s="401" t="s">
        <v>78</v>
      </c>
      <c r="C7" s="403"/>
      <c r="D7" s="445">
        <v>42131</v>
      </c>
      <c r="E7" s="676" t="s">
        <v>9</v>
      </c>
      <c r="F7" s="460">
        <f ca="1" t="shared" si="0"/>
        <v>5.91101984941821</v>
      </c>
      <c r="G7" s="702" t="s">
        <v>85</v>
      </c>
      <c r="H7" s="701" t="s">
        <v>92</v>
      </c>
      <c r="I7" s="443"/>
      <c r="J7" s="474" t="s">
        <v>84</v>
      </c>
      <c r="K7" s="693">
        <v>42089</v>
      </c>
      <c r="L7" s="677" t="s">
        <v>9</v>
      </c>
      <c r="M7" s="460">
        <f ca="1" t="shared" si="1"/>
        <v>6.02600958247776</v>
      </c>
      <c r="N7" s="707" t="s">
        <v>81</v>
      </c>
      <c r="Q7" s="263"/>
      <c r="Y7" s="453"/>
      <c r="Z7" s="453"/>
      <c r="AA7" s="751"/>
    </row>
    <row r="8" ht="12.75" customHeight="true" spans="1:27">
      <c r="A8" s="691" t="s">
        <v>93</v>
      </c>
      <c r="B8" s="401" t="s">
        <v>78</v>
      </c>
      <c r="C8" s="443"/>
      <c r="D8" s="692">
        <v>42503</v>
      </c>
      <c r="E8" s="676" t="s">
        <v>9</v>
      </c>
      <c r="F8" s="460">
        <f ca="1" t="shared" si="0"/>
        <v>4.89253935660506</v>
      </c>
      <c r="G8" s="702" t="s">
        <v>85</v>
      </c>
      <c r="H8" s="696" t="s">
        <v>94</v>
      </c>
      <c r="I8" s="401" t="s">
        <v>78</v>
      </c>
      <c r="J8" s="403"/>
      <c r="K8" s="660">
        <v>42298</v>
      </c>
      <c r="L8" s="679" t="s">
        <v>9</v>
      </c>
      <c r="M8" s="460">
        <f ca="1" t="shared" si="1"/>
        <v>5.45379876796715</v>
      </c>
      <c r="N8" s="736" t="s">
        <v>10</v>
      </c>
      <c r="P8" s="698" t="s">
        <v>95</v>
      </c>
      <c r="Q8" s="698"/>
      <c r="R8" s="698"/>
      <c r="S8" s="698"/>
      <c r="T8" s="698"/>
      <c r="U8" s="698"/>
      <c r="W8" s="746"/>
      <c r="X8" s="746"/>
      <c r="Y8" s="453"/>
      <c r="Z8" s="453"/>
      <c r="AA8" s="752"/>
    </row>
    <row r="9" ht="12.75" customHeight="true" spans="1:27">
      <c r="A9" s="691" t="s">
        <v>96</v>
      </c>
      <c r="B9" s="401" t="s">
        <v>78</v>
      </c>
      <c r="C9" s="403"/>
      <c r="D9" s="693">
        <v>42173</v>
      </c>
      <c r="E9" s="676" t="s">
        <v>9</v>
      </c>
      <c r="F9" s="460">
        <f ca="1" t="shared" si="0"/>
        <v>5.79603011635866</v>
      </c>
      <c r="G9" s="702" t="s">
        <v>85</v>
      </c>
      <c r="H9" s="696" t="s">
        <v>97</v>
      </c>
      <c r="I9" s="401" t="s">
        <v>78</v>
      </c>
      <c r="J9" s="403"/>
      <c r="K9" s="660">
        <v>42565</v>
      </c>
      <c r="L9" s="679" t="s">
        <v>9</v>
      </c>
      <c r="M9" s="460">
        <f ca="1" t="shared" si="1"/>
        <v>4.72279260780287</v>
      </c>
      <c r="N9" s="736" t="s">
        <v>10</v>
      </c>
      <c r="P9" s="263"/>
      <c r="Q9" s="142"/>
      <c r="R9" s="142"/>
      <c r="S9" s="142"/>
      <c r="T9" s="142"/>
      <c r="U9" s="142"/>
      <c r="V9" s="142"/>
      <c r="W9" s="746"/>
      <c r="X9" s="746"/>
      <c r="Y9" s="746"/>
      <c r="Z9" s="746"/>
      <c r="AA9" s="437"/>
    </row>
    <row r="10" ht="12.75" customHeight="true" spans="1:27">
      <c r="A10" s="691" t="s">
        <v>98</v>
      </c>
      <c r="B10" s="401" t="s">
        <v>78</v>
      </c>
      <c r="C10" s="474" t="s">
        <v>84</v>
      </c>
      <c r="D10" s="445">
        <v>42087</v>
      </c>
      <c r="E10" s="676" t="s">
        <v>9</v>
      </c>
      <c r="F10" s="460">
        <f ca="1" t="shared" si="0"/>
        <v>6.03148528405202</v>
      </c>
      <c r="G10" s="702" t="s">
        <v>85</v>
      </c>
      <c r="H10" s="695" t="s">
        <v>99</v>
      </c>
      <c r="I10" s="401" t="s">
        <v>78</v>
      </c>
      <c r="J10" s="403"/>
      <c r="K10" s="445">
        <v>42775</v>
      </c>
      <c r="L10" s="679" t="s">
        <v>9</v>
      </c>
      <c r="M10" s="460">
        <f ca="1" t="shared" si="1"/>
        <v>4.14784394250513</v>
      </c>
      <c r="N10" s="707" t="s">
        <v>100</v>
      </c>
      <c r="P10" s="385" t="s">
        <v>101</v>
      </c>
      <c r="Q10" s="153" t="s">
        <v>102</v>
      </c>
      <c r="R10" s="153"/>
      <c r="S10" s="153"/>
      <c r="T10" s="153"/>
      <c r="U10" s="153"/>
      <c r="V10" s="153"/>
      <c r="W10" s="453"/>
      <c r="X10" s="453"/>
      <c r="Y10" s="746"/>
      <c r="Z10" s="746"/>
      <c r="AA10" s="750"/>
    </row>
    <row r="11" s="648" customFormat="true" ht="12.75" customHeight="true" spans="1:27">
      <c r="A11" s="691" t="s">
        <v>103</v>
      </c>
      <c r="B11" s="401" t="s">
        <v>78</v>
      </c>
      <c r="C11" s="443"/>
      <c r="D11" s="660">
        <v>42391</v>
      </c>
      <c r="E11" s="677" t="s">
        <v>9</v>
      </c>
      <c r="F11" s="460">
        <f ca="1" t="shared" si="0"/>
        <v>5.19917864476386</v>
      </c>
      <c r="G11" s="702" t="s">
        <v>85</v>
      </c>
      <c r="H11" s="695" t="s">
        <v>104</v>
      </c>
      <c r="I11" s="401" t="s">
        <v>78</v>
      </c>
      <c r="J11" s="403"/>
      <c r="K11" s="719">
        <v>43137</v>
      </c>
      <c r="L11" s="679" t="s">
        <v>9</v>
      </c>
      <c r="M11" s="460">
        <f ca="1" t="shared" si="1"/>
        <v>3.15674195756331</v>
      </c>
      <c r="N11" s="707" t="s">
        <v>105</v>
      </c>
      <c r="O11" s="263"/>
      <c r="P11" s="737" t="s">
        <v>106</v>
      </c>
      <c r="Q11" s="153" t="s">
        <v>107</v>
      </c>
      <c r="R11" s="153"/>
      <c r="S11" s="153"/>
      <c r="T11" s="153"/>
      <c r="U11" s="153"/>
      <c r="V11" s="153"/>
      <c r="W11" s="453"/>
      <c r="X11" s="453"/>
      <c r="Y11" s="453"/>
      <c r="Z11" s="453"/>
      <c r="AA11" s="751"/>
    </row>
    <row r="12" s="648" customFormat="true" ht="12.75" customHeight="true" spans="1:27">
      <c r="A12" s="691" t="s">
        <v>108</v>
      </c>
      <c r="B12" s="401" t="s">
        <v>78</v>
      </c>
      <c r="C12" s="403"/>
      <c r="D12" s="660">
        <v>42340</v>
      </c>
      <c r="E12" s="677" t="s">
        <v>9</v>
      </c>
      <c r="F12" s="460">
        <f ca="1" t="shared" si="0"/>
        <v>5.3388090349076</v>
      </c>
      <c r="G12" s="702" t="s">
        <v>85</v>
      </c>
      <c r="H12" s="703"/>
      <c r="I12" s="720"/>
      <c r="J12" s="720"/>
      <c r="K12" s="721"/>
      <c r="L12" s="720"/>
      <c r="M12" s="460" t="str">
        <f ca="1" t="shared" si="1"/>
        <v/>
      </c>
      <c r="N12" s="721"/>
      <c r="O12" s="263"/>
      <c r="P12" s="385" t="s">
        <v>90</v>
      </c>
      <c r="Q12" s="153" t="s">
        <v>109</v>
      </c>
      <c r="R12" s="153"/>
      <c r="S12" s="153"/>
      <c r="T12" s="153"/>
      <c r="U12" s="153"/>
      <c r="V12" s="153"/>
      <c r="W12" s="453"/>
      <c r="X12" s="453"/>
      <c r="Y12" s="453"/>
      <c r="Z12" s="453"/>
      <c r="AA12" s="751"/>
    </row>
    <row r="13" s="648" customFormat="true" ht="12.75" customHeight="true" spans="1:27">
      <c r="A13" s="691" t="s">
        <v>110</v>
      </c>
      <c r="B13" s="401" t="s">
        <v>78</v>
      </c>
      <c r="C13" s="474" t="s">
        <v>84</v>
      </c>
      <c r="D13" s="693">
        <v>42117</v>
      </c>
      <c r="E13" s="676" t="s">
        <v>9</v>
      </c>
      <c r="F13" s="460">
        <f ca="1" t="shared" si="0"/>
        <v>5.94934976043806</v>
      </c>
      <c r="G13" s="702" t="s">
        <v>85</v>
      </c>
      <c r="H13" s="696"/>
      <c r="I13" s="443"/>
      <c r="J13" s="443"/>
      <c r="K13" s="722"/>
      <c r="L13" s="443"/>
      <c r="M13" s="460" t="str">
        <f ca="1" t="shared" si="1"/>
        <v/>
      </c>
      <c r="N13" s="732"/>
      <c r="O13" s="263"/>
      <c r="P13" s="386" t="s">
        <v>111</v>
      </c>
      <c r="Q13" s="452" t="s">
        <v>112</v>
      </c>
      <c r="R13" s="452"/>
      <c r="S13" s="452"/>
      <c r="T13" s="452"/>
      <c r="U13" s="452"/>
      <c r="V13" s="452"/>
      <c r="W13" s="453"/>
      <c r="X13" s="453"/>
      <c r="Y13" s="453"/>
      <c r="Z13" s="453"/>
      <c r="AA13" s="752"/>
    </row>
    <row r="14" s="648" customFormat="true" ht="12.75" customHeight="true" spans="1:27">
      <c r="A14" s="691" t="s">
        <v>113</v>
      </c>
      <c r="B14" s="401" t="s">
        <v>78</v>
      </c>
      <c r="C14" s="403"/>
      <c r="D14" s="694">
        <v>42538</v>
      </c>
      <c r="E14" s="676" t="s">
        <v>9</v>
      </c>
      <c r="F14" s="460">
        <f ca="1" t="shared" si="0"/>
        <v>4.79671457905544</v>
      </c>
      <c r="G14" s="702" t="s">
        <v>85</v>
      </c>
      <c r="H14" s="704" t="s">
        <v>114</v>
      </c>
      <c r="I14" s="401" t="s">
        <v>78</v>
      </c>
      <c r="J14" s="403"/>
      <c r="K14" s="473">
        <v>43769</v>
      </c>
      <c r="L14" s="676" t="s">
        <v>9</v>
      </c>
      <c r="M14" s="460">
        <f ca="1" t="shared" si="1"/>
        <v>1.42642026009582</v>
      </c>
      <c r="N14" s="736" t="s">
        <v>115</v>
      </c>
      <c r="O14" s="263"/>
      <c r="P14" s="386"/>
      <c r="Q14" s="452"/>
      <c r="R14" s="452"/>
      <c r="S14" s="452"/>
      <c r="T14" s="452"/>
      <c r="U14" s="452"/>
      <c r="V14" s="453"/>
      <c r="W14" s="453"/>
      <c r="X14" s="453"/>
      <c r="Y14" s="453"/>
      <c r="Z14" s="453"/>
      <c r="AA14" s="752"/>
    </row>
    <row r="15" s="648" customFormat="true" ht="12.75" customHeight="true" spans="1:27">
      <c r="A15" s="691" t="s">
        <v>116</v>
      </c>
      <c r="B15" s="401" t="s">
        <v>78</v>
      </c>
      <c r="C15" s="403"/>
      <c r="D15" s="660">
        <v>42306</v>
      </c>
      <c r="E15" s="705" t="s">
        <v>9</v>
      </c>
      <c r="F15" s="460">
        <f ca="1" t="shared" si="0"/>
        <v>5.43189596167009</v>
      </c>
      <c r="G15" s="702" t="s">
        <v>85</v>
      </c>
      <c r="H15" s="706" t="s">
        <v>117</v>
      </c>
      <c r="I15" s="401" t="s">
        <v>78</v>
      </c>
      <c r="J15" s="403"/>
      <c r="K15" s="445">
        <v>42347</v>
      </c>
      <c r="L15" s="676" t="s">
        <v>9</v>
      </c>
      <c r="M15" s="460">
        <f ca="1" t="shared" si="1"/>
        <v>5.31964407939767</v>
      </c>
      <c r="N15" s="736" t="s">
        <v>115</v>
      </c>
      <c r="O15" s="263"/>
      <c r="P15" s="386" t="s">
        <v>78</v>
      </c>
      <c r="Q15" s="452" t="s">
        <v>118</v>
      </c>
      <c r="R15" s="452"/>
      <c r="S15" s="452"/>
      <c r="T15" s="452"/>
      <c r="U15" s="452"/>
      <c r="V15" s="452"/>
      <c r="W15" s="453"/>
      <c r="X15" s="453"/>
      <c r="Y15" s="453"/>
      <c r="Z15" s="453"/>
      <c r="AA15" s="752"/>
    </row>
    <row r="16" s="648" customFormat="true" ht="12.75" customHeight="true" spans="1:27">
      <c r="A16" s="691" t="s">
        <v>119</v>
      </c>
      <c r="B16" s="401" t="s">
        <v>78</v>
      </c>
      <c r="C16" s="403"/>
      <c r="D16" s="445">
        <v>42244</v>
      </c>
      <c r="E16" s="677" t="s">
        <v>9</v>
      </c>
      <c r="F16" s="460">
        <f ca="1" t="shared" si="0"/>
        <v>5.60164271047228</v>
      </c>
      <c r="G16" s="702" t="s">
        <v>85</v>
      </c>
      <c r="H16" s="706" t="s">
        <v>120</v>
      </c>
      <c r="I16" s="401" t="s">
        <v>78</v>
      </c>
      <c r="J16" s="403"/>
      <c r="K16" s="445">
        <v>42146</v>
      </c>
      <c r="L16" s="403" t="s">
        <v>42</v>
      </c>
      <c r="M16" s="460">
        <f ca="1" t="shared" si="1"/>
        <v>5.86995208761123</v>
      </c>
      <c r="N16" s="736" t="s">
        <v>115</v>
      </c>
      <c r="O16" s="263"/>
      <c r="P16" s="386" t="s">
        <v>84</v>
      </c>
      <c r="Q16" s="452" t="s">
        <v>121</v>
      </c>
      <c r="R16" s="452"/>
      <c r="S16" s="452"/>
      <c r="T16" s="452"/>
      <c r="U16" s="452"/>
      <c r="V16" s="452"/>
      <c r="W16" s="453"/>
      <c r="X16" s="453"/>
      <c r="Y16" s="453"/>
      <c r="Z16" s="453"/>
      <c r="AA16" s="751"/>
    </row>
    <row r="17" s="648" customFormat="true" ht="12.75" customHeight="true" spans="1:27">
      <c r="A17" s="695" t="s">
        <v>122</v>
      </c>
      <c r="B17" s="443"/>
      <c r="C17" s="443"/>
      <c r="D17" s="693">
        <v>42431</v>
      </c>
      <c r="E17" s="677" t="s">
        <v>9</v>
      </c>
      <c r="F17" s="460">
        <f ca="1" t="shared" si="0"/>
        <v>5.08966461327858</v>
      </c>
      <c r="G17" s="707" t="s">
        <v>81</v>
      </c>
      <c r="H17" s="696"/>
      <c r="I17" s="723">
        <f>COUNTA(I5:I16)</f>
        <v>9</v>
      </c>
      <c r="J17" s="723"/>
      <c r="K17" s="722"/>
      <c r="L17" s="724"/>
      <c r="M17" s="460" t="str">
        <f ca="1" t="shared" si="1"/>
        <v/>
      </c>
      <c r="N17" s="732"/>
      <c r="O17" s="263"/>
      <c r="P17" s="386" t="s">
        <v>8</v>
      </c>
      <c r="Q17" s="452" t="s">
        <v>123</v>
      </c>
      <c r="R17" s="452"/>
      <c r="S17" s="452"/>
      <c r="T17" s="452"/>
      <c r="U17" s="452"/>
      <c r="V17" s="452"/>
      <c r="W17" s="454"/>
      <c r="X17" s="454"/>
      <c r="Y17" s="453"/>
      <c r="Z17" s="453"/>
      <c r="AA17" s="751"/>
    </row>
    <row r="18" s="648" customFormat="true" ht="12.75" customHeight="true" spans="1:27">
      <c r="A18" s="695" t="s">
        <v>124</v>
      </c>
      <c r="B18" s="401" t="s">
        <v>78</v>
      </c>
      <c r="C18" s="403"/>
      <c r="D18" s="445">
        <v>42151</v>
      </c>
      <c r="E18" s="676" t="s">
        <v>9</v>
      </c>
      <c r="F18" s="460">
        <f ca="1" t="shared" si="0"/>
        <v>5.85626283367557</v>
      </c>
      <c r="G18" s="707" t="s">
        <v>81</v>
      </c>
      <c r="H18" s="708" t="s">
        <v>125</v>
      </c>
      <c r="I18" s="443"/>
      <c r="J18" s="443"/>
      <c r="K18" s="693">
        <v>42997</v>
      </c>
      <c r="L18" s="677" t="s">
        <v>9</v>
      </c>
      <c r="M18" s="460">
        <f ca="1" t="shared" si="1"/>
        <v>3.54004106776181</v>
      </c>
      <c r="N18" s="736" t="s">
        <v>115</v>
      </c>
      <c r="O18" s="263"/>
      <c r="P18" s="452"/>
      <c r="Q18" s="452"/>
      <c r="R18" s="452"/>
      <c r="S18" s="452"/>
      <c r="T18" s="452"/>
      <c r="U18" s="452"/>
      <c r="V18" s="453"/>
      <c r="W18" s="453"/>
      <c r="X18" s="453"/>
      <c r="Y18" s="453"/>
      <c r="Z18" s="453"/>
      <c r="AA18" s="752"/>
    </row>
    <row r="19" s="648" customFormat="true" ht="12.75" customHeight="true" spans="1:27">
      <c r="A19" s="695" t="s">
        <v>126</v>
      </c>
      <c r="B19" s="401" t="s">
        <v>78</v>
      </c>
      <c r="C19" s="403"/>
      <c r="D19" s="660">
        <v>42551</v>
      </c>
      <c r="E19" s="676" t="s">
        <v>9</v>
      </c>
      <c r="F19" s="460">
        <f ca="1" t="shared" si="0"/>
        <v>4.76112251882272</v>
      </c>
      <c r="G19" s="707" t="s">
        <v>105</v>
      </c>
      <c r="H19" s="709" t="s">
        <v>127</v>
      </c>
      <c r="I19" s="443"/>
      <c r="J19" s="474" t="s">
        <v>84</v>
      </c>
      <c r="K19" s="725">
        <v>42837</v>
      </c>
      <c r="L19" s="677" t="s">
        <v>9</v>
      </c>
      <c r="M19" s="460">
        <f ca="1" t="shared" si="1"/>
        <v>3.97809719370294</v>
      </c>
      <c r="N19" s="736" t="s">
        <v>115</v>
      </c>
      <c r="O19" s="263"/>
      <c r="P19" s="738"/>
      <c r="Q19" s="738"/>
      <c r="R19" s="738"/>
      <c r="S19" s="738"/>
      <c r="T19" s="738"/>
      <c r="U19" s="738"/>
      <c r="V19" s="738"/>
      <c r="W19" s="263"/>
      <c r="X19" s="263"/>
      <c r="Y19" s="453"/>
      <c r="Z19" s="453"/>
      <c r="AA19" s="752"/>
    </row>
    <row r="20" s="648" customFormat="true" ht="12.75" customHeight="true" spans="1:26">
      <c r="A20" s="695" t="s">
        <v>128</v>
      </c>
      <c r="B20" s="443"/>
      <c r="C20" s="443"/>
      <c r="D20" s="660">
        <v>42459</v>
      </c>
      <c r="E20" s="677" t="s">
        <v>9</v>
      </c>
      <c r="F20" s="460">
        <f ca="1" t="shared" si="0"/>
        <v>5.01300479123888</v>
      </c>
      <c r="G20" s="707" t="s">
        <v>100</v>
      </c>
      <c r="H20" s="709" t="s">
        <v>129</v>
      </c>
      <c r="I20" s="443"/>
      <c r="J20" s="474" t="s">
        <v>84</v>
      </c>
      <c r="K20" s="725">
        <v>42884</v>
      </c>
      <c r="L20" s="677" t="s">
        <v>9</v>
      </c>
      <c r="M20" s="460">
        <f ca="1" t="shared" si="1"/>
        <v>3.84941820670773</v>
      </c>
      <c r="N20" s="736" t="s">
        <v>115</v>
      </c>
      <c r="O20" s="263"/>
      <c r="P20" s="738"/>
      <c r="Q20" s="738"/>
      <c r="R20" s="738"/>
      <c r="S20" s="738"/>
      <c r="T20" s="738"/>
      <c r="U20" s="738"/>
      <c r="V20" s="738"/>
      <c r="W20" s="263"/>
      <c r="X20" s="263"/>
      <c r="Y20" s="263"/>
      <c r="Z20" s="263"/>
    </row>
    <row r="21" s="648" customFormat="true" ht="12.75" customHeight="true" spans="1:26">
      <c r="A21" s="695" t="s">
        <v>130</v>
      </c>
      <c r="B21" s="443"/>
      <c r="C21" s="443"/>
      <c r="D21" s="660">
        <v>42578</v>
      </c>
      <c r="E21" s="679" t="s">
        <v>9</v>
      </c>
      <c r="F21" s="460">
        <f ca="1" t="shared" si="0"/>
        <v>4.68720054757016</v>
      </c>
      <c r="G21" s="707" t="s">
        <v>131</v>
      </c>
      <c r="H21" s="710" t="s">
        <v>132</v>
      </c>
      <c r="I21" s="724"/>
      <c r="J21" s="724"/>
      <c r="K21" s="445">
        <v>42787</v>
      </c>
      <c r="L21" s="677" t="s">
        <v>9</v>
      </c>
      <c r="M21" s="460">
        <f ca="1" t="shared" si="1"/>
        <v>4.11498973305955</v>
      </c>
      <c r="N21" s="736" t="s">
        <v>115</v>
      </c>
      <c r="O21" s="263"/>
      <c r="P21" s="739" t="s">
        <v>133</v>
      </c>
      <c r="Q21" s="739"/>
      <c r="R21" s="739"/>
      <c r="S21" s="739"/>
      <c r="T21" s="739"/>
      <c r="U21" s="739"/>
      <c r="V21" s="739"/>
      <c r="W21" s="263"/>
      <c r="X21" s="263"/>
      <c r="Y21" s="263"/>
      <c r="Z21" s="263"/>
    </row>
    <row r="22" s="648" customFormat="true" ht="12.75" customHeight="true" spans="1:26">
      <c r="A22" s="695" t="s">
        <v>134</v>
      </c>
      <c r="B22" s="443"/>
      <c r="C22" s="443"/>
      <c r="D22" s="693">
        <v>42068</v>
      </c>
      <c r="E22" s="677" t="s">
        <v>9</v>
      </c>
      <c r="F22" s="460">
        <f ca="1" t="shared" si="0"/>
        <v>6.08350444900753</v>
      </c>
      <c r="G22" s="707" t="s">
        <v>135</v>
      </c>
      <c r="H22" s="708" t="s">
        <v>136</v>
      </c>
      <c r="I22" s="724"/>
      <c r="J22" s="724"/>
      <c r="K22" s="725">
        <v>42949</v>
      </c>
      <c r="L22" s="677" t="s">
        <v>9</v>
      </c>
      <c r="M22" s="460">
        <f ca="1" t="shared" si="1"/>
        <v>3.67145790554415</v>
      </c>
      <c r="N22" s="736" t="s">
        <v>115</v>
      </c>
      <c r="O22" s="263"/>
      <c r="P22" s="739"/>
      <c r="Q22" s="739"/>
      <c r="R22" s="739"/>
      <c r="S22" s="739"/>
      <c r="T22" s="739"/>
      <c r="U22" s="739"/>
      <c r="V22" s="739"/>
      <c r="W22" s="142"/>
      <c r="X22" s="142"/>
      <c r="Y22" s="263"/>
      <c r="Z22" s="263"/>
    </row>
    <row r="23" s="648" customFormat="true" ht="12.75" customHeight="true" spans="1:26">
      <c r="A23" s="695" t="s">
        <v>137</v>
      </c>
      <c r="B23" s="401" t="s">
        <v>78</v>
      </c>
      <c r="C23" s="443"/>
      <c r="D23" s="660">
        <v>42487</v>
      </c>
      <c r="E23" s="677" t="s">
        <v>9</v>
      </c>
      <c r="F23" s="460">
        <f ca="1" t="shared" si="0"/>
        <v>4.93634496919918</v>
      </c>
      <c r="G23" s="707" t="s">
        <v>105</v>
      </c>
      <c r="H23" s="711"/>
      <c r="I23" s="726"/>
      <c r="J23" s="727"/>
      <c r="K23" s="727"/>
      <c r="L23" s="727"/>
      <c r="M23" s="727"/>
      <c r="N23" s="740"/>
      <c r="O23" s="263"/>
      <c r="P23" s="739"/>
      <c r="Q23" s="739"/>
      <c r="R23" s="739"/>
      <c r="S23" s="739"/>
      <c r="T23" s="739"/>
      <c r="U23" s="739"/>
      <c r="V23" s="739"/>
      <c r="W23" s="454"/>
      <c r="X23" s="454"/>
      <c r="Y23" s="263"/>
      <c r="Z23" s="263"/>
    </row>
    <row r="24" s="648" customFormat="true" ht="12.75" customHeight="true" spans="1:26">
      <c r="A24" s="695" t="s">
        <v>138</v>
      </c>
      <c r="B24" s="401" t="s">
        <v>78</v>
      </c>
      <c r="C24" s="474" t="s">
        <v>84</v>
      </c>
      <c r="D24" s="660">
        <v>42374</v>
      </c>
      <c r="E24" s="677" t="s">
        <v>9</v>
      </c>
      <c r="F24" s="460">
        <f ca="1" t="shared" si="0"/>
        <v>5.24572210814511</v>
      </c>
      <c r="G24" s="707" t="s">
        <v>135</v>
      </c>
      <c r="H24" s="712"/>
      <c r="I24" s="728"/>
      <c r="J24" s="729"/>
      <c r="K24" s="729"/>
      <c r="L24" s="729"/>
      <c r="M24" s="729"/>
      <c r="N24" s="741"/>
      <c r="O24" s="263"/>
      <c r="P24" s="739"/>
      <c r="Q24" s="739"/>
      <c r="R24" s="739"/>
      <c r="S24" s="739"/>
      <c r="T24" s="739"/>
      <c r="U24" s="739"/>
      <c r="V24" s="739"/>
      <c r="W24" s="263"/>
      <c r="X24" s="263"/>
      <c r="Y24" s="263"/>
      <c r="Z24" s="263"/>
    </row>
    <row r="25" s="648" customFormat="true" ht="12.75" customHeight="true" spans="1:26">
      <c r="A25" s="695" t="s">
        <v>139</v>
      </c>
      <c r="B25" s="401" t="s">
        <v>78</v>
      </c>
      <c r="C25" s="474" t="s">
        <v>84</v>
      </c>
      <c r="D25" s="660">
        <v>42621</v>
      </c>
      <c r="E25" s="679" t="s">
        <v>9</v>
      </c>
      <c r="F25" s="460">
        <f ca="1" t="shared" si="0"/>
        <v>4.56947296372348</v>
      </c>
      <c r="G25" s="707" t="s">
        <v>105</v>
      </c>
      <c r="H25" s="696"/>
      <c r="I25" s="696"/>
      <c r="J25" s="696"/>
      <c r="K25" s="730"/>
      <c r="L25" s="696"/>
      <c r="M25" s="742"/>
      <c r="N25" s="743"/>
      <c r="O25" s="263"/>
      <c r="P25" s="739"/>
      <c r="Q25" s="739"/>
      <c r="R25" s="739"/>
      <c r="S25" s="739"/>
      <c r="T25" s="739"/>
      <c r="U25" s="739"/>
      <c r="V25" s="739"/>
      <c r="W25" s="263"/>
      <c r="X25" s="263"/>
      <c r="Y25" s="263"/>
      <c r="Z25" s="263"/>
    </row>
    <row r="26" s="648" customFormat="true" ht="12.75" customHeight="true" spans="1:26">
      <c r="A26" s="695" t="s">
        <v>140</v>
      </c>
      <c r="B26" s="443"/>
      <c r="C26" s="443"/>
      <c r="D26" s="694">
        <v>42649</v>
      </c>
      <c r="E26" s="679" t="s">
        <v>9</v>
      </c>
      <c r="F26" s="460">
        <f ca="1" t="shared" si="0"/>
        <v>4.49281314168378</v>
      </c>
      <c r="G26" s="700" t="s">
        <v>79</v>
      </c>
      <c r="H26" s="696"/>
      <c r="I26" s="696"/>
      <c r="J26" s="696"/>
      <c r="K26" s="730"/>
      <c r="L26" s="696"/>
      <c r="M26" s="742"/>
      <c r="N26" s="743"/>
      <c r="O26" s="263"/>
      <c r="P26" s="739"/>
      <c r="Q26" s="739"/>
      <c r="R26" s="739"/>
      <c r="S26" s="739"/>
      <c r="T26" s="739"/>
      <c r="U26" s="739"/>
      <c r="V26" s="739"/>
      <c r="W26" s="263"/>
      <c r="X26" s="263"/>
      <c r="Y26" s="263"/>
      <c r="Z26" s="263"/>
    </row>
    <row r="27" s="648" customFormat="true" ht="12.75" customHeight="true" spans="1:26">
      <c r="A27" s="695" t="s">
        <v>141</v>
      </c>
      <c r="B27" s="443"/>
      <c r="C27" s="443"/>
      <c r="D27" s="660">
        <v>42229</v>
      </c>
      <c r="E27" s="677" t="s">
        <v>9</v>
      </c>
      <c r="F27" s="460">
        <f ca="1" t="shared" si="0"/>
        <v>5.64271047227926</v>
      </c>
      <c r="G27" s="700" t="s">
        <v>79</v>
      </c>
      <c r="H27" s="690" t="s">
        <v>142</v>
      </c>
      <c r="I27" s="731" t="s">
        <v>143</v>
      </c>
      <c r="J27" s="731"/>
      <c r="K27" s="731"/>
      <c r="L27" s="731"/>
      <c r="M27" s="731"/>
      <c r="N27" s="731"/>
      <c r="O27" s="263"/>
      <c r="P27" s="739"/>
      <c r="Q27" s="739"/>
      <c r="R27" s="739"/>
      <c r="S27" s="739"/>
      <c r="T27" s="739"/>
      <c r="U27" s="739"/>
      <c r="V27" s="739"/>
      <c r="W27" s="263"/>
      <c r="X27" s="263"/>
      <c r="Y27" s="263"/>
      <c r="Z27" s="263"/>
    </row>
    <row r="28" s="648" customFormat="true" ht="12.75" customHeight="true" spans="1:26">
      <c r="A28" s="695" t="s">
        <v>144</v>
      </c>
      <c r="B28" s="401" t="s">
        <v>78</v>
      </c>
      <c r="C28" s="410" t="s">
        <v>84</v>
      </c>
      <c r="D28" s="660">
        <v>42325</v>
      </c>
      <c r="E28" s="677" t="s">
        <v>9</v>
      </c>
      <c r="F28" s="460">
        <f ca="1" t="shared" si="0"/>
        <v>5.37987679671458</v>
      </c>
      <c r="G28" s="707" t="s">
        <v>105</v>
      </c>
      <c r="H28" s="690"/>
      <c r="I28" s="731"/>
      <c r="J28" s="731"/>
      <c r="K28" s="731"/>
      <c r="L28" s="731"/>
      <c r="M28" s="731"/>
      <c r="N28" s="731"/>
      <c r="O28" s="263"/>
      <c r="P28" s="739"/>
      <c r="Q28" s="739"/>
      <c r="R28" s="739"/>
      <c r="S28" s="739"/>
      <c r="T28" s="739"/>
      <c r="U28" s="739"/>
      <c r="V28" s="739"/>
      <c r="W28" s="263"/>
      <c r="X28" s="263"/>
      <c r="Y28" s="263"/>
      <c r="Z28" s="263"/>
    </row>
    <row r="29" s="648" customFormat="true" ht="12.75" customHeight="true" spans="1:26">
      <c r="A29" s="695" t="s">
        <v>145</v>
      </c>
      <c r="B29" s="443"/>
      <c r="C29" s="443"/>
      <c r="D29" s="660">
        <v>42348</v>
      </c>
      <c r="E29" s="677" t="s">
        <v>9</v>
      </c>
      <c r="F29" s="460">
        <f ca="1" t="shared" si="0"/>
        <v>5.31690622861054</v>
      </c>
      <c r="G29" s="700" t="s">
        <v>79</v>
      </c>
      <c r="H29" s="696"/>
      <c r="I29" s="717"/>
      <c r="J29" s="717"/>
      <c r="K29" s="730"/>
      <c r="L29" s="717"/>
      <c r="M29" s="742"/>
      <c r="N29" s="743"/>
      <c r="O29" s="263"/>
      <c r="P29" s="739"/>
      <c r="Q29" s="739"/>
      <c r="R29" s="739"/>
      <c r="S29" s="739"/>
      <c r="T29" s="739"/>
      <c r="U29" s="739"/>
      <c r="V29" s="739"/>
      <c r="W29" s="263"/>
      <c r="X29" s="263"/>
      <c r="Y29" s="263"/>
      <c r="Z29" s="263"/>
    </row>
    <row r="30" s="648" customFormat="true" ht="12.75" customHeight="true" spans="1:26">
      <c r="A30" s="695" t="s">
        <v>146</v>
      </c>
      <c r="B30" s="401" t="s">
        <v>78</v>
      </c>
      <c r="C30" s="443"/>
      <c r="D30" s="660">
        <v>42418</v>
      </c>
      <c r="E30" s="677" t="s">
        <v>9</v>
      </c>
      <c r="F30" s="460">
        <f ca="1" t="shared" si="0"/>
        <v>5.12525667351129</v>
      </c>
      <c r="G30" s="707" t="s">
        <v>105</v>
      </c>
      <c r="H30" s="713"/>
      <c r="I30" s="713"/>
      <c r="J30" s="713"/>
      <c r="K30" s="713"/>
      <c r="L30" s="713"/>
      <c r="M30" s="713"/>
      <c r="N30" s="713"/>
      <c r="O30" s="263"/>
      <c r="P30" s="739"/>
      <c r="Q30" s="739"/>
      <c r="R30" s="739"/>
      <c r="S30" s="739"/>
      <c r="T30" s="739"/>
      <c r="U30" s="739"/>
      <c r="V30" s="739"/>
      <c r="W30" s="263"/>
      <c r="X30" s="263"/>
      <c r="Y30" s="263"/>
      <c r="Z30" s="263"/>
    </row>
    <row r="31" s="648" customFormat="true" ht="12.75" customHeight="true" spans="1:26">
      <c r="A31" s="695" t="s">
        <v>147</v>
      </c>
      <c r="B31" s="443"/>
      <c r="C31" s="443"/>
      <c r="D31" s="694">
        <v>42635</v>
      </c>
      <c r="E31" s="677" t="s">
        <v>9</v>
      </c>
      <c r="F31" s="460">
        <f ca="1" t="shared" si="0"/>
        <v>4.53114305270363</v>
      </c>
      <c r="G31" s="707" t="s">
        <v>135</v>
      </c>
      <c r="H31" s="696"/>
      <c r="I31" s="717"/>
      <c r="J31" s="717"/>
      <c r="K31" s="730"/>
      <c r="L31" s="717"/>
      <c r="M31" s="742"/>
      <c r="N31" s="743"/>
      <c r="O31" s="263"/>
      <c r="P31" s="739"/>
      <c r="Q31" s="739"/>
      <c r="R31" s="739"/>
      <c r="S31" s="739"/>
      <c r="T31" s="739"/>
      <c r="U31" s="739"/>
      <c r="V31" s="739"/>
      <c r="W31" s="263"/>
      <c r="X31" s="263"/>
      <c r="Y31" s="263"/>
      <c r="Z31" s="263"/>
    </row>
    <row r="32" s="648" customFormat="true" ht="12.75" customHeight="true" spans="1:26">
      <c r="A32" s="695" t="s">
        <v>148</v>
      </c>
      <c r="B32" s="401" t="s">
        <v>78</v>
      </c>
      <c r="C32" s="474" t="s">
        <v>84</v>
      </c>
      <c r="D32" s="660">
        <v>42593</v>
      </c>
      <c r="E32" s="677" t="s">
        <v>9</v>
      </c>
      <c r="F32" s="460">
        <f ca="1" t="shared" si="0"/>
        <v>4.64613278576318</v>
      </c>
      <c r="G32" s="707" t="s">
        <v>105</v>
      </c>
      <c r="H32" s="696" t="s">
        <v>149</v>
      </c>
      <c r="I32" s="696"/>
      <c r="J32" s="696"/>
      <c r="K32" s="696"/>
      <c r="L32" s="696"/>
      <c r="M32" s="696"/>
      <c r="N32" s="696"/>
      <c r="O32" s="263"/>
      <c r="P32" s="739"/>
      <c r="Q32" s="739"/>
      <c r="R32" s="739"/>
      <c r="S32" s="739"/>
      <c r="T32" s="739"/>
      <c r="U32" s="739"/>
      <c r="V32" s="739"/>
      <c r="W32" s="263"/>
      <c r="X32" s="263"/>
      <c r="Y32" s="263"/>
      <c r="Z32" s="263"/>
    </row>
    <row r="33" s="648" customFormat="true" ht="12.75" customHeight="true" spans="1:26">
      <c r="A33" s="695" t="s">
        <v>150</v>
      </c>
      <c r="B33" s="401" t="s">
        <v>78</v>
      </c>
      <c r="C33" s="474" t="s">
        <v>84</v>
      </c>
      <c r="D33" s="693">
        <v>42048</v>
      </c>
      <c r="E33" s="677" t="s">
        <v>9</v>
      </c>
      <c r="F33" s="460">
        <f ca="1" t="shared" si="0"/>
        <v>6.13826146475017</v>
      </c>
      <c r="G33" s="707" t="s">
        <v>105</v>
      </c>
      <c r="H33" s="714">
        <v>186.123</v>
      </c>
      <c r="I33" s="714"/>
      <c r="J33" s="714"/>
      <c r="K33" s="714"/>
      <c r="L33" s="732"/>
      <c r="M33" s="744"/>
      <c r="N33" s="732" t="s">
        <v>151</v>
      </c>
      <c r="O33" s="263"/>
      <c r="P33" s="449"/>
      <c r="Q33" s="449"/>
      <c r="R33" s="263"/>
      <c r="S33" s="263"/>
      <c r="T33" s="263"/>
      <c r="U33" s="263"/>
      <c r="V33" s="263"/>
      <c r="W33" s="263"/>
      <c r="X33" s="263"/>
      <c r="Y33" s="263"/>
      <c r="Z33" s="263"/>
    </row>
    <row r="34" s="648" customFormat="true" ht="12.75" customHeight="true" spans="1:26">
      <c r="A34" s="695" t="s">
        <v>152</v>
      </c>
      <c r="B34" s="401" t="s">
        <v>78</v>
      </c>
      <c r="C34" s="403"/>
      <c r="D34" s="693">
        <v>42079</v>
      </c>
      <c r="E34" s="677" t="s">
        <v>9</v>
      </c>
      <c r="F34" s="460">
        <f ca="1" t="shared" si="0"/>
        <v>6.05338809034908</v>
      </c>
      <c r="G34" s="707" t="s">
        <v>105</v>
      </c>
      <c r="H34" s="714" t="s">
        <v>153</v>
      </c>
      <c r="I34" s="714"/>
      <c r="J34" s="714"/>
      <c r="K34" s="714"/>
      <c r="L34" s="732"/>
      <c r="M34" s="744"/>
      <c r="N34" s="732" t="s">
        <v>151</v>
      </c>
      <c r="O34" s="465"/>
      <c r="P34" s="449"/>
      <c r="Q34" s="748"/>
      <c r="R34" s="263"/>
      <c r="S34" s="263"/>
      <c r="T34" s="263"/>
      <c r="U34" s="263"/>
      <c r="V34" s="263"/>
      <c r="W34" s="263"/>
      <c r="X34" s="263"/>
      <c r="Y34" s="263"/>
      <c r="Z34" s="263"/>
    </row>
    <row r="35" s="648" customFormat="true" ht="12.75" customHeight="true" spans="1:26">
      <c r="A35" s="695" t="s">
        <v>154</v>
      </c>
      <c r="B35" s="401" t="s">
        <v>78</v>
      </c>
      <c r="C35" s="403"/>
      <c r="D35" s="660">
        <v>42534</v>
      </c>
      <c r="E35" s="676" t="s">
        <v>9</v>
      </c>
      <c r="F35" s="460">
        <f ca="1" t="shared" si="0"/>
        <v>4.80766598220397</v>
      </c>
      <c r="G35" s="707" t="s">
        <v>81</v>
      </c>
      <c r="H35" s="714" t="s">
        <v>155</v>
      </c>
      <c r="I35" s="714"/>
      <c r="J35" s="714"/>
      <c r="K35" s="714"/>
      <c r="L35" s="732"/>
      <c r="M35" s="744"/>
      <c r="N35" s="732" t="s">
        <v>156</v>
      </c>
      <c r="O35" s="465"/>
      <c r="P35" s="449"/>
      <c r="Q35" s="749"/>
      <c r="R35" s="263"/>
      <c r="S35" s="263"/>
      <c r="T35" s="263"/>
      <c r="U35" s="263"/>
      <c r="V35" s="263"/>
      <c r="W35" s="263"/>
      <c r="X35" s="263"/>
      <c r="Y35" s="263"/>
      <c r="Z35" s="263"/>
    </row>
    <row r="36" ht="12.75" customHeight="true" spans="1:17">
      <c r="A36" s="695" t="s">
        <v>157</v>
      </c>
      <c r="B36" s="401" t="s">
        <v>78</v>
      </c>
      <c r="C36" s="403"/>
      <c r="D36" s="660">
        <v>42445</v>
      </c>
      <c r="E36" s="676" t="s">
        <v>9</v>
      </c>
      <c r="F36" s="460">
        <f ca="1" t="shared" si="0"/>
        <v>5.05133470225873</v>
      </c>
      <c r="G36" s="707" t="s">
        <v>158</v>
      </c>
      <c r="H36" s="714" t="s">
        <v>159</v>
      </c>
      <c r="I36" s="714"/>
      <c r="J36" s="714"/>
      <c r="K36" s="714"/>
      <c r="L36" s="733"/>
      <c r="M36" s="744"/>
      <c r="N36" s="732" t="s">
        <v>160</v>
      </c>
      <c r="O36" s="465"/>
      <c r="Q36" s="749"/>
    </row>
    <row r="37" ht="12.75" customHeight="true" spans="1:17">
      <c r="A37" s="695" t="s">
        <v>161</v>
      </c>
      <c r="B37" s="401" t="s">
        <v>78</v>
      </c>
      <c r="C37" s="403"/>
      <c r="D37" s="445">
        <v>42278</v>
      </c>
      <c r="E37" s="676" t="s">
        <v>9</v>
      </c>
      <c r="F37" s="460">
        <f ca="1" t="shared" si="0"/>
        <v>5.50855578370979</v>
      </c>
      <c r="G37" s="707" t="s">
        <v>79</v>
      </c>
      <c r="H37" s="714" t="s">
        <v>162</v>
      </c>
      <c r="I37" s="714"/>
      <c r="J37" s="714"/>
      <c r="K37" s="714"/>
      <c r="L37" s="732"/>
      <c r="M37" s="744"/>
      <c r="N37" s="732" t="s">
        <v>151</v>
      </c>
      <c r="O37" s="465"/>
      <c r="Q37" s="748"/>
    </row>
    <row r="38" ht="12.75" customHeight="true" spans="1:14">
      <c r="A38" s="695" t="s">
        <v>163</v>
      </c>
      <c r="B38" s="401" t="s">
        <v>78</v>
      </c>
      <c r="C38" s="474" t="s">
        <v>84</v>
      </c>
      <c r="D38" s="445">
        <v>42271</v>
      </c>
      <c r="E38" s="676" t="s">
        <v>9</v>
      </c>
      <c r="F38" s="460">
        <f ca="1" t="shared" si="0"/>
        <v>5.52772073921971</v>
      </c>
      <c r="G38" s="707" t="s">
        <v>81</v>
      </c>
      <c r="H38" s="696"/>
      <c r="I38" s="696"/>
      <c r="J38" s="696"/>
      <c r="K38" s="696"/>
      <c r="L38" s="403"/>
      <c r="M38" s="460"/>
      <c r="N38" s="732"/>
    </row>
    <row r="39" ht="12.75" customHeight="true" spans="1:17">
      <c r="A39" s="696" t="s">
        <v>164</v>
      </c>
      <c r="B39" s="401" t="s">
        <v>78</v>
      </c>
      <c r="C39" s="403"/>
      <c r="D39" s="660">
        <v>42473</v>
      </c>
      <c r="E39" s="676" t="s">
        <v>9</v>
      </c>
      <c r="F39" s="460">
        <f ca="1" t="shared" si="0"/>
        <v>4.97467488021903</v>
      </c>
      <c r="G39" s="715" t="s">
        <v>165</v>
      </c>
      <c r="H39" s="696"/>
      <c r="I39" s="696"/>
      <c r="J39" s="696"/>
      <c r="K39" s="696"/>
      <c r="L39" s="403"/>
      <c r="M39" s="460"/>
      <c r="N39" s="732"/>
      <c r="P39" s="745"/>
      <c r="Q39" s="749"/>
    </row>
    <row r="40" ht="12.75" customHeight="true" spans="1:14">
      <c r="A40" s="695" t="s">
        <v>166</v>
      </c>
      <c r="B40" s="403"/>
      <c r="C40" s="403"/>
      <c r="D40" s="660">
        <v>42473</v>
      </c>
      <c r="E40" s="716" t="s">
        <v>167</v>
      </c>
      <c r="F40" s="460">
        <f ca="1" t="shared" si="0"/>
        <v>4.97467488021903</v>
      </c>
      <c r="G40" s="707" t="s">
        <v>79</v>
      </c>
      <c r="H40" s="717"/>
      <c r="I40" s="717"/>
      <c r="J40" s="717"/>
      <c r="K40" s="717"/>
      <c r="L40" s="403"/>
      <c r="M40" s="460"/>
      <c r="N40" s="732"/>
    </row>
    <row r="41" ht="12.75" customHeight="true" spans="1:22">
      <c r="A41" s="695" t="s">
        <v>168</v>
      </c>
      <c r="B41" s="697"/>
      <c r="C41" s="474" t="s">
        <v>84</v>
      </c>
      <c r="D41" s="693">
        <v>42160</v>
      </c>
      <c r="E41" s="676" t="s">
        <v>9</v>
      </c>
      <c r="F41" s="460">
        <f ca="1" t="shared" si="0"/>
        <v>5.83162217659138</v>
      </c>
      <c r="G41" s="707" t="s">
        <v>169</v>
      </c>
      <c r="H41" s="717"/>
      <c r="I41" s="717"/>
      <c r="J41" s="717"/>
      <c r="K41" s="717"/>
      <c r="L41" s="403"/>
      <c r="M41" s="460"/>
      <c r="N41" s="732"/>
      <c r="P41" s="745"/>
      <c r="Q41" s="745"/>
      <c r="R41" s="467"/>
      <c r="S41" s="467"/>
      <c r="T41" s="467"/>
      <c r="U41" s="467"/>
      <c r="V41" s="467"/>
    </row>
    <row r="42" ht="12.75" customHeight="true" spans="1:22">
      <c r="A42" s="698"/>
      <c r="B42" s="699">
        <f>COUNTA(B4:B41)</f>
        <v>28</v>
      </c>
      <c r="C42" s="699">
        <f>COUNTA(C4:C41)</f>
        <v>10</v>
      </c>
      <c r="D42" s="699"/>
      <c r="E42" s="699"/>
      <c r="F42" s="699"/>
      <c r="G42" s="153"/>
      <c r="H42" s="718"/>
      <c r="I42" s="699"/>
      <c r="J42" s="699"/>
      <c r="K42" s="699"/>
      <c r="L42" s="699"/>
      <c r="M42" s="699"/>
      <c r="N42" s="746"/>
      <c r="P42" s="745"/>
      <c r="Q42" s="745"/>
      <c r="R42" s="467"/>
      <c r="S42" s="467"/>
      <c r="T42" s="467"/>
      <c r="U42" s="467"/>
      <c r="V42" s="467"/>
    </row>
    <row r="43" ht="12.75" customHeight="true"/>
  </sheetData>
  <mergeCells count="26">
    <mergeCell ref="P4:U4"/>
    <mergeCell ref="Q6:V6"/>
    <mergeCell ref="P8:U8"/>
    <mergeCell ref="Q10:V10"/>
    <mergeCell ref="Q11:V11"/>
    <mergeCell ref="Q12:V12"/>
    <mergeCell ref="Q13:V13"/>
    <mergeCell ref="Q15:V15"/>
    <mergeCell ref="Q16:V16"/>
    <mergeCell ref="Q17:V17"/>
    <mergeCell ref="P18:U18"/>
    <mergeCell ref="H32:N32"/>
    <mergeCell ref="H33:K33"/>
    <mergeCell ref="H34:K34"/>
    <mergeCell ref="H35:K35"/>
    <mergeCell ref="H36:K36"/>
    <mergeCell ref="H37:K37"/>
    <mergeCell ref="H38:K38"/>
    <mergeCell ref="H39:K39"/>
    <mergeCell ref="H40:K40"/>
    <mergeCell ref="H41:K41"/>
    <mergeCell ref="H27:H28"/>
    <mergeCell ref="A1:N2"/>
    <mergeCell ref="P1:V2"/>
    <mergeCell ref="P21:V32"/>
    <mergeCell ref="I27:N28"/>
  </mergeCells>
  <conditionalFormatting sqref="G29">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G26:G27 G4:G16">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89583333333333" right="0.159722222222222" top="0.389583333333333" bottom="0.389583333333333" header="0.511805555555555" footer="0.511805555555555"/>
  <pageSetup paperSize="9" scale="95" firstPageNumber="0" orientation="landscape" useFirstPageNumber="true" horizontalDpi="300" verticalDpi="300"/>
  <headerFooter/>
  <colBreaks count="1" manualBreakCount="1">
    <brk id="14" max="6553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I75"/>
  <sheetViews>
    <sheetView workbookViewId="0">
      <selection activeCell="H51" sqref="H51"/>
    </sheetView>
  </sheetViews>
  <sheetFormatPr defaultColWidth="9" defaultRowHeight="16.5"/>
  <cols>
    <col min="1" max="1" width="14.5428571428571" style="439" customWidth="true"/>
    <col min="2" max="3" width="2.57142857142857" style="88" customWidth="true"/>
    <col min="4" max="4" width="9.98095238095238" style="88" customWidth="true"/>
    <col min="5" max="5" width="4.14285714285714" style="88" customWidth="true"/>
    <col min="6" max="6" width="5.14285714285714" style="88" customWidth="true"/>
    <col min="7" max="7" width="20.7619047619048" style="88" customWidth="true"/>
    <col min="8" max="8" width="44.647619047619" style="94" customWidth="true"/>
    <col min="9" max="9" width="3.27619047619048" customWidth="true"/>
    <col min="10" max="1025" width="8.83809523809524" customWidth="true"/>
  </cols>
  <sheetData>
    <row r="1" s="647" customFormat="true" ht="13.35" customHeight="true" spans="1:8">
      <c r="A1" s="86" t="s">
        <v>170</v>
      </c>
      <c r="B1" s="86"/>
      <c r="C1" s="86"/>
      <c r="D1" s="86"/>
      <c r="E1" s="86"/>
      <c r="F1" s="86"/>
      <c r="G1" s="86"/>
      <c r="H1" s="86"/>
    </row>
    <row r="2" s="647" customFormat="true" ht="13.35" customHeight="true" spans="1:8">
      <c r="A2" s="86"/>
      <c r="B2" s="86"/>
      <c r="C2" s="86"/>
      <c r="D2" s="86"/>
      <c r="E2" s="86"/>
      <c r="F2" s="86"/>
      <c r="G2" s="86"/>
      <c r="H2" s="86"/>
    </row>
    <row r="3" s="647" customFormat="true" ht="13.35" customHeight="true" spans="1:8">
      <c r="A3" s="649" t="s">
        <v>75</v>
      </c>
      <c r="B3" s="650"/>
      <c r="C3" s="650"/>
      <c r="D3" s="650" t="s">
        <v>7</v>
      </c>
      <c r="E3" s="650"/>
      <c r="F3" s="650" t="s">
        <v>8</v>
      </c>
      <c r="G3" s="650" t="s">
        <v>171</v>
      </c>
      <c r="H3" s="650" t="s">
        <v>76</v>
      </c>
    </row>
    <row r="4" s="647" customFormat="true" ht="13.35" customHeight="true" spans="1:8">
      <c r="A4" s="651">
        <f>COUNTA(A6:A56)</f>
        <v>51</v>
      </c>
      <c r="B4" s="482"/>
      <c r="C4" s="482"/>
      <c r="D4" s="482"/>
      <c r="E4" s="482"/>
      <c r="F4" s="482"/>
      <c r="G4" s="482"/>
      <c r="H4" s="482"/>
    </row>
    <row r="5" s="647" customFormat="true" ht="13.35" customHeight="true" spans="1:8">
      <c r="A5" s="652"/>
      <c r="B5" s="653"/>
      <c r="C5" s="653"/>
      <c r="D5" s="654"/>
      <c r="E5" s="653"/>
      <c r="F5" s="653"/>
      <c r="G5" s="482"/>
      <c r="H5" s="482"/>
    </row>
    <row r="6" s="647" customFormat="true" ht="13.35" customHeight="true" spans="1:8">
      <c r="A6" s="655" t="s">
        <v>172</v>
      </c>
      <c r="B6" s="401" t="s">
        <v>78</v>
      </c>
      <c r="C6" s="403"/>
      <c r="D6" s="445">
        <v>42347</v>
      </c>
      <c r="E6" s="676" t="s">
        <v>9</v>
      </c>
      <c r="F6" s="460">
        <f ca="1" t="shared" ref="F6:F10" si="0">IF(D6&lt;=0,"",((TODAY()-D6)/365.25))</f>
        <v>5.31964407939767</v>
      </c>
      <c r="G6" s="491" t="s">
        <v>173</v>
      </c>
      <c r="H6" s="458" t="s">
        <v>174</v>
      </c>
    </row>
    <row r="7" s="647" customFormat="true" ht="13.35" customHeight="true" spans="1:8">
      <c r="A7" s="656" t="s">
        <v>175</v>
      </c>
      <c r="B7" s="482"/>
      <c r="C7" s="657" t="s">
        <v>84</v>
      </c>
      <c r="D7" s="473">
        <v>42181</v>
      </c>
      <c r="E7" s="484" t="s">
        <v>9</v>
      </c>
      <c r="F7" s="491">
        <f ca="1" t="shared" si="0"/>
        <v>5.7741273100616</v>
      </c>
      <c r="G7" s="480" t="s">
        <v>176</v>
      </c>
      <c r="H7" s="458" t="s">
        <v>177</v>
      </c>
    </row>
    <row r="8" s="647" customFormat="true" ht="13.35" customHeight="true" spans="1:8">
      <c r="A8" s="656" t="s">
        <v>178</v>
      </c>
      <c r="B8" s="658" t="s">
        <v>78</v>
      </c>
      <c r="C8" s="482"/>
      <c r="D8" s="473">
        <v>43769</v>
      </c>
      <c r="E8" s="484" t="s">
        <v>9</v>
      </c>
      <c r="F8" s="491">
        <f ca="1" t="shared" si="0"/>
        <v>1.42642026009582</v>
      </c>
      <c r="G8" s="480" t="s">
        <v>176</v>
      </c>
      <c r="H8" s="458" t="s">
        <v>179</v>
      </c>
    </row>
    <row r="9" s="647" customFormat="true" ht="13.35" customHeight="true" spans="1:8">
      <c r="A9" s="659" t="s">
        <v>180</v>
      </c>
      <c r="B9" s="443"/>
      <c r="C9" s="443"/>
      <c r="D9" s="660">
        <v>42459</v>
      </c>
      <c r="E9" s="677" t="s">
        <v>9</v>
      </c>
      <c r="F9" s="460">
        <f ca="1" t="shared" si="0"/>
        <v>5.01300479123888</v>
      </c>
      <c r="G9" s="491" t="s">
        <v>173</v>
      </c>
      <c r="H9" s="678" t="s">
        <v>10</v>
      </c>
    </row>
    <row r="10" s="647" customFormat="true" ht="13.35" customHeight="true" spans="1:8">
      <c r="A10" s="656" t="s">
        <v>181</v>
      </c>
      <c r="B10" s="401" t="s">
        <v>78</v>
      </c>
      <c r="C10" s="403"/>
      <c r="D10" s="445">
        <v>42775</v>
      </c>
      <c r="E10" s="679" t="s">
        <v>9</v>
      </c>
      <c r="F10" s="460">
        <f ca="1" t="shared" si="0"/>
        <v>4.14784394250513</v>
      </c>
      <c r="G10" s="491" t="s">
        <v>173</v>
      </c>
      <c r="H10" s="678" t="s">
        <v>10</v>
      </c>
    </row>
    <row r="11" s="647" customFormat="true" ht="13.35" customHeight="true" spans="1:8">
      <c r="A11" s="661" t="s">
        <v>182</v>
      </c>
      <c r="B11" s="482"/>
      <c r="C11" s="657" t="s">
        <v>84</v>
      </c>
      <c r="D11" s="473">
        <v>42706</v>
      </c>
      <c r="E11" s="482" t="s">
        <v>42</v>
      </c>
      <c r="F11" s="491">
        <f ca="1" t="shared" ref="F10:F15" si="1">IF(D11&lt;=0,"",((TODAY()-D11)/365.25))</f>
        <v>4.33675564681725</v>
      </c>
      <c r="G11" s="491" t="s">
        <v>183</v>
      </c>
      <c r="H11" s="678" t="s">
        <v>10</v>
      </c>
    </row>
    <row r="12" s="647" customFormat="true" ht="13.35" customHeight="true" spans="1:8">
      <c r="A12" s="661" t="s">
        <v>184</v>
      </c>
      <c r="B12" s="482"/>
      <c r="C12" s="482"/>
      <c r="D12" s="473">
        <v>42718</v>
      </c>
      <c r="E12" s="482" t="s">
        <v>42</v>
      </c>
      <c r="F12" s="491">
        <f ca="1" t="shared" si="1"/>
        <v>4.30390143737166</v>
      </c>
      <c r="G12" s="491" t="s">
        <v>183</v>
      </c>
      <c r="H12" s="678" t="s">
        <v>10</v>
      </c>
    </row>
    <row r="13" s="647" customFormat="true" ht="13.35" customHeight="true" spans="1:8">
      <c r="A13" s="661" t="s">
        <v>185</v>
      </c>
      <c r="B13" s="482"/>
      <c r="C13" s="482"/>
      <c r="D13" s="473">
        <v>42719</v>
      </c>
      <c r="E13" s="662" t="s">
        <v>42</v>
      </c>
      <c r="F13" s="491">
        <f ca="1" t="shared" si="1"/>
        <v>4.30116358658453</v>
      </c>
      <c r="G13" s="491" t="s">
        <v>183</v>
      </c>
      <c r="H13" s="678" t="s">
        <v>10</v>
      </c>
    </row>
    <row r="14" s="648" customFormat="true" ht="13.35" customHeight="true" spans="1:9">
      <c r="A14" s="661" t="s">
        <v>186</v>
      </c>
      <c r="B14" s="662"/>
      <c r="C14" s="657" t="s">
        <v>84</v>
      </c>
      <c r="D14" s="473">
        <v>42713</v>
      </c>
      <c r="E14" s="662" t="s">
        <v>42</v>
      </c>
      <c r="F14" s="491">
        <f ca="1" t="shared" si="1"/>
        <v>4.31759069130732</v>
      </c>
      <c r="G14" s="491" t="s">
        <v>183</v>
      </c>
      <c r="H14" s="678" t="s">
        <v>187</v>
      </c>
      <c r="I14" s="686"/>
    </row>
    <row r="15" s="648" customFormat="true" ht="13.35" customHeight="true" spans="1:9">
      <c r="A15" s="663" t="s">
        <v>188</v>
      </c>
      <c r="B15" s="403"/>
      <c r="C15" s="443"/>
      <c r="D15" s="444">
        <v>43103</v>
      </c>
      <c r="E15" s="403" t="s">
        <v>42</v>
      </c>
      <c r="F15" s="460">
        <f ca="1" t="shared" si="1"/>
        <v>3.2498288843258</v>
      </c>
      <c r="G15" s="462" t="s">
        <v>189</v>
      </c>
      <c r="H15" s="678" t="s">
        <v>10</v>
      </c>
      <c r="I15" s="686"/>
    </row>
    <row r="16" s="648" customFormat="true" ht="13.35" customHeight="true" spans="1:9">
      <c r="A16" s="661" t="s">
        <v>190</v>
      </c>
      <c r="B16" s="662"/>
      <c r="C16" s="662"/>
      <c r="D16" s="473">
        <v>43084</v>
      </c>
      <c r="E16" s="662" t="s">
        <v>42</v>
      </c>
      <c r="F16" s="491">
        <f ca="1" t="shared" ref="F16:F21" si="2">IF(D16&lt;=0,"",((TODAY()-D16)/365.25))</f>
        <v>3.30184804928131</v>
      </c>
      <c r="G16" s="480" t="s">
        <v>189</v>
      </c>
      <c r="H16" s="678" t="s">
        <v>191</v>
      </c>
      <c r="I16" s="686"/>
    </row>
    <row r="17" s="648" customFormat="true" ht="13.35" customHeight="true" spans="1:8">
      <c r="A17" s="661" t="s">
        <v>192</v>
      </c>
      <c r="B17" s="482"/>
      <c r="C17" s="657" t="s">
        <v>84</v>
      </c>
      <c r="D17" s="473">
        <v>41123</v>
      </c>
      <c r="E17" s="482" t="s">
        <v>42</v>
      </c>
      <c r="F17" s="680">
        <f ca="1" t="shared" si="2"/>
        <v>8.67077344284736</v>
      </c>
      <c r="G17" s="480" t="s">
        <v>176</v>
      </c>
      <c r="H17" s="458" t="s">
        <v>10</v>
      </c>
    </row>
    <row r="18" s="648" customFormat="true" ht="13.35" customHeight="true" spans="1:8">
      <c r="A18" s="661" t="s">
        <v>193</v>
      </c>
      <c r="B18" s="662"/>
      <c r="C18" s="657" t="s">
        <v>84</v>
      </c>
      <c r="D18" s="473">
        <v>42667</v>
      </c>
      <c r="E18" s="662" t="s">
        <v>42</v>
      </c>
      <c r="F18" s="491">
        <f ca="1" t="shared" si="2"/>
        <v>4.4435318275154</v>
      </c>
      <c r="G18" s="491" t="s">
        <v>173</v>
      </c>
      <c r="H18" s="458" t="s">
        <v>187</v>
      </c>
    </row>
    <row r="19" s="648" customFormat="true" ht="13.35" customHeight="true" spans="1:8">
      <c r="A19" s="661" t="s">
        <v>194</v>
      </c>
      <c r="B19" s="482"/>
      <c r="C19" s="657" t="s">
        <v>84</v>
      </c>
      <c r="D19" s="573">
        <v>42677</v>
      </c>
      <c r="E19" s="662" t="s">
        <v>42</v>
      </c>
      <c r="F19" s="491">
        <f ca="1" t="shared" si="2"/>
        <v>4.41615331964408</v>
      </c>
      <c r="G19" s="491" t="s">
        <v>173</v>
      </c>
      <c r="H19" s="458" t="s">
        <v>195</v>
      </c>
    </row>
    <row r="20" s="648" customFormat="true" ht="13.35" customHeight="true" spans="1:8">
      <c r="A20" s="661" t="s">
        <v>196</v>
      </c>
      <c r="B20" s="482"/>
      <c r="C20" s="657" t="s">
        <v>84</v>
      </c>
      <c r="D20" s="573">
        <v>42692</v>
      </c>
      <c r="E20" s="662" t="s">
        <v>42</v>
      </c>
      <c r="F20" s="491">
        <f ca="1" t="shared" si="2"/>
        <v>4.3750855578371</v>
      </c>
      <c r="G20" s="491" t="s">
        <v>173</v>
      </c>
      <c r="H20" s="458" t="s">
        <v>197</v>
      </c>
    </row>
    <row r="21" s="648" customFormat="true" ht="13.35" customHeight="true" spans="1:8">
      <c r="A21" s="661" t="s">
        <v>198</v>
      </c>
      <c r="B21" s="482"/>
      <c r="C21" s="657" t="s">
        <v>84</v>
      </c>
      <c r="D21" s="573">
        <v>42695</v>
      </c>
      <c r="E21" s="662" t="s">
        <v>42</v>
      </c>
      <c r="F21" s="491">
        <f ca="1" t="shared" si="2"/>
        <v>4.3668720054757</v>
      </c>
      <c r="G21" s="491" t="s">
        <v>173</v>
      </c>
      <c r="H21" s="458" t="s">
        <v>199</v>
      </c>
    </row>
    <row r="22" s="648" customFormat="true" ht="13.35" customHeight="true" spans="1:8">
      <c r="A22" s="661" t="s">
        <v>200</v>
      </c>
      <c r="B22" s="662"/>
      <c r="C22" s="662"/>
      <c r="D22" s="664">
        <v>42997</v>
      </c>
      <c r="E22" s="681" t="s">
        <v>9</v>
      </c>
      <c r="F22" s="491">
        <f ca="1" t="shared" ref="F22:F53" si="3">IF(D22&lt;=0,"",((TODAY()-D22)/365.25))</f>
        <v>3.54004106776181</v>
      </c>
      <c r="G22" s="491" t="s">
        <v>183</v>
      </c>
      <c r="H22" s="458" t="s">
        <v>10</v>
      </c>
    </row>
    <row r="23" s="648" customFormat="true" ht="13.35" customHeight="true" spans="1:8">
      <c r="A23" s="661" t="s">
        <v>201</v>
      </c>
      <c r="B23" s="662"/>
      <c r="C23" s="657" t="s">
        <v>84</v>
      </c>
      <c r="D23" s="665">
        <v>42837</v>
      </c>
      <c r="E23" s="681" t="s">
        <v>9</v>
      </c>
      <c r="F23" s="491">
        <f ca="1" t="shared" si="3"/>
        <v>3.97809719370294</v>
      </c>
      <c r="G23" s="491" t="s">
        <v>183</v>
      </c>
      <c r="H23" s="458" t="s">
        <v>10</v>
      </c>
    </row>
    <row r="24" s="648" customFormat="true" ht="13.35" customHeight="true" spans="1:8">
      <c r="A24" s="661" t="s">
        <v>202</v>
      </c>
      <c r="B24" s="662"/>
      <c r="C24" s="657" t="s">
        <v>84</v>
      </c>
      <c r="D24" s="665">
        <v>42884</v>
      </c>
      <c r="E24" s="681" t="s">
        <v>9</v>
      </c>
      <c r="F24" s="491">
        <f ca="1" t="shared" si="3"/>
        <v>3.84941820670773</v>
      </c>
      <c r="G24" s="491" t="s">
        <v>183</v>
      </c>
      <c r="H24" s="458" t="s">
        <v>10</v>
      </c>
    </row>
    <row r="25" s="648" customFormat="true" ht="13.35" customHeight="true" spans="1:8">
      <c r="A25" s="666" t="s">
        <v>203</v>
      </c>
      <c r="B25" s="667"/>
      <c r="C25" s="667"/>
      <c r="D25" s="473">
        <v>42787</v>
      </c>
      <c r="E25" s="681" t="s">
        <v>9</v>
      </c>
      <c r="F25" s="491">
        <f ca="1" t="shared" si="3"/>
        <v>4.11498973305955</v>
      </c>
      <c r="G25" s="491" t="s">
        <v>183</v>
      </c>
      <c r="H25" s="458" t="s">
        <v>10</v>
      </c>
    </row>
    <row r="26" s="648" customFormat="true" ht="13.35" customHeight="true" spans="1:8">
      <c r="A26" s="661" t="s">
        <v>204</v>
      </c>
      <c r="B26" s="667"/>
      <c r="C26" s="667"/>
      <c r="D26" s="665">
        <v>42949</v>
      </c>
      <c r="E26" s="681" t="s">
        <v>9</v>
      </c>
      <c r="F26" s="491">
        <f ca="1" t="shared" si="3"/>
        <v>3.67145790554415</v>
      </c>
      <c r="G26" s="491" t="s">
        <v>183</v>
      </c>
      <c r="H26" s="458" t="s">
        <v>10</v>
      </c>
    </row>
    <row r="27" s="648" customFormat="true" ht="13.35" customHeight="true" spans="1:8">
      <c r="A27" s="661" t="s">
        <v>205</v>
      </c>
      <c r="B27" s="667"/>
      <c r="C27" s="667"/>
      <c r="D27" s="665">
        <v>43224</v>
      </c>
      <c r="E27" s="662" t="s">
        <v>42</v>
      </c>
      <c r="F27" s="491">
        <f ca="1" t="shared" si="3"/>
        <v>2.91854893908282</v>
      </c>
      <c r="G27" s="491" t="s">
        <v>173</v>
      </c>
      <c r="H27" s="458" t="s">
        <v>10</v>
      </c>
    </row>
    <row r="28" s="648" customFormat="true" ht="13.35" customHeight="true" spans="1:8">
      <c r="A28" s="661" t="s">
        <v>206</v>
      </c>
      <c r="B28" s="667"/>
      <c r="C28" s="667"/>
      <c r="D28" s="665">
        <v>43172</v>
      </c>
      <c r="E28" s="662" t="s">
        <v>42</v>
      </c>
      <c r="F28" s="491">
        <f ca="1" t="shared" si="3"/>
        <v>3.06091718001369</v>
      </c>
      <c r="G28" s="491" t="s">
        <v>173</v>
      </c>
      <c r="H28" s="458" t="s">
        <v>207</v>
      </c>
    </row>
    <row r="29" s="648" customFormat="true" ht="13.35" customHeight="true" spans="1:8">
      <c r="A29" s="661" t="s">
        <v>208</v>
      </c>
      <c r="B29" s="667"/>
      <c r="C29" s="667"/>
      <c r="D29" s="665">
        <v>43370</v>
      </c>
      <c r="E29" s="482" t="s">
        <v>42</v>
      </c>
      <c r="F29" s="491">
        <f ca="1" t="shared" si="3"/>
        <v>2.51882272416153</v>
      </c>
      <c r="G29" s="491" t="s">
        <v>173</v>
      </c>
      <c r="H29" s="458" t="s">
        <v>10</v>
      </c>
    </row>
    <row r="30" s="648" customFormat="true" ht="13.35" customHeight="true" spans="1:8">
      <c r="A30" s="661" t="s">
        <v>209</v>
      </c>
      <c r="B30" s="667"/>
      <c r="C30" s="667"/>
      <c r="D30" s="665">
        <v>43412</v>
      </c>
      <c r="E30" s="482" t="s">
        <v>42</v>
      </c>
      <c r="F30" s="491">
        <f ca="1" t="shared" si="3"/>
        <v>2.40383299110198</v>
      </c>
      <c r="G30" s="491" t="s">
        <v>173</v>
      </c>
      <c r="H30" s="458" t="s">
        <v>207</v>
      </c>
    </row>
    <row r="31" s="648" customFormat="true" ht="13.35" customHeight="true" spans="1:8">
      <c r="A31" s="668" t="s">
        <v>210</v>
      </c>
      <c r="B31" s="658" t="s">
        <v>78</v>
      </c>
      <c r="C31" s="482"/>
      <c r="D31" s="473">
        <v>42146</v>
      </c>
      <c r="E31" s="482" t="s">
        <v>42</v>
      </c>
      <c r="F31" s="491">
        <f ca="1" t="shared" si="3"/>
        <v>5.86995208761123</v>
      </c>
      <c r="G31" s="482" t="s">
        <v>173</v>
      </c>
      <c r="H31" s="458" t="s">
        <v>10</v>
      </c>
    </row>
    <row r="32" s="648" customFormat="true" ht="13.35" customHeight="true" spans="1:8">
      <c r="A32" s="661" t="s">
        <v>211</v>
      </c>
      <c r="B32" s="662"/>
      <c r="C32" s="662"/>
      <c r="D32" s="573">
        <v>42206</v>
      </c>
      <c r="E32" s="482" t="s">
        <v>42</v>
      </c>
      <c r="F32" s="491">
        <f ca="1" t="shared" si="3"/>
        <v>5.7056810403833</v>
      </c>
      <c r="G32" s="482" t="s">
        <v>173</v>
      </c>
      <c r="H32" s="458" t="s">
        <v>212</v>
      </c>
    </row>
    <row r="33" s="648" customFormat="true" ht="13.35" customHeight="true" spans="1:8">
      <c r="A33" s="661" t="s">
        <v>213</v>
      </c>
      <c r="B33" s="662"/>
      <c r="C33" s="662"/>
      <c r="D33" s="573">
        <v>42804</v>
      </c>
      <c r="E33" s="482" t="s">
        <v>42</v>
      </c>
      <c r="F33" s="491">
        <f ca="1" t="shared" si="3"/>
        <v>4.0684462696783</v>
      </c>
      <c r="G33" s="482" t="s">
        <v>189</v>
      </c>
      <c r="H33" s="458" t="s">
        <v>214</v>
      </c>
    </row>
    <row r="34" s="648" customFormat="true" ht="13.35" customHeight="true" spans="1:8">
      <c r="A34" s="661" t="s">
        <v>215</v>
      </c>
      <c r="B34" s="662"/>
      <c r="C34" s="657" t="s">
        <v>84</v>
      </c>
      <c r="D34" s="573">
        <v>43040</v>
      </c>
      <c r="E34" s="482" t="s">
        <v>42</v>
      </c>
      <c r="F34" s="491">
        <f ca="1" t="shared" si="3"/>
        <v>3.42231348391513</v>
      </c>
      <c r="G34" s="482" t="s">
        <v>189</v>
      </c>
      <c r="H34" s="458" t="s">
        <v>216</v>
      </c>
    </row>
    <row r="35" s="648" customFormat="true" ht="13.35" customHeight="true" spans="1:8">
      <c r="A35" s="661" t="s">
        <v>217</v>
      </c>
      <c r="B35" s="662"/>
      <c r="C35" s="662"/>
      <c r="D35" s="473">
        <v>43084</v>
      </c>
      <c r="E35" s="482" t="s">
        <v>42</v>
      </c>
      <c r="F35" s="491">
        <f ca="1" t="shared" si="3"/>
        <v>3.30184804928131</v>
      </c>
      <c r="G35" s="482" t="s">
        <v>189</v>
      </c>
      <c r="H35" s="458" t="s">
        <v>218</v>
      </c>
    </row>
    <row r="36" s="648" customFormat="true" ht="13.35" customHeight="true" spans="1:8">
      <c r="A36" s="661" t="s">
        <v>219</v>
      </c>
      <c r="B36" s="662"/>
      <c r="C36" s="657" t="s">
        <v>84</v>
      </c>
      <c r="D36" s="473">
        <v>43084</v>
      </c>
      <c r="E36" s="482" t="s">
        <v>42</v>
      </c>
      <c r="F36" s="491">
        <f ca="1" t="shared" si="3"/>
        <v>3.30184804928131</v>
      </c>
      <c r="G36" s="482" t="s">
        <v>189</v>
      </c>
      <c r="H36" s="458" t="s">
        <v>220</v>
      </c>
    </row>
    <row r="37" s="648" customFormat="true" ht="13.35" customHeight="true" spans="1:8">
      <c r="A37" s="661" t="s">
        <v>221</v>
      </c>
      <c r="B37" s="662"/>
      <c r="C37" s="662"/>
      <c r="D37" s="473">
        <v>43104</v>
      </c>
      <c r="E37" s="482" t="s">
        <v>42</v>
      </c>
      <c r="F37" s="491">
        <f ca="1" t="shared" si="3"/>
        <v>3.24709103353867</v>
      </c>
      <c r="G37" s="482" t="s">
        <v>189</v>
      </c>
      <c r="H37" s="458" t="s">
        <v>222</v>
      </c>
    </row>
    <row r="38" ht="13.35" customHeight="true" spans="1:8">
      <c r="A38" s="661" t="s">
        <v>223</v>
      </c>
      <c r="B38" s="662"/>
      <c r="C38" s="657" t="s">
        <v>84</v>
      </c>
      <c r="D38" s="473">
        <v>43104</v>
      </c>
      <c r="E38" s="482" t="s">
        <v>42</v>
      </c>
      <c r="F38" s="491">
        <f ca="1" t="shared" si="3"/>
        <v>3.24709103353867</v>
      </c>
      <c r="G38" s="482" t="s">
        <v>189</v>
      </c>
      <c r="H38" s="458" t="s">
        <v>224</v>
      </c>
    </row>
    <row r="39" ht="13.35" customHeight="true" spans="1:8">
      <c r="A39" s="661" t="s">
        <v>225</v>
      </c>
      <c r="B39" s="662"/>
      <c r="C39" s="662"/>
      <c r="D39" s="473">
        <v>43040</v>
      </c>
      <c r="E39" s="482" t="s">
        <v>42</v>
      </c>
      <c r="F39" s="491">
        <f ca="1" t="shared" si="3"/>
        <v>3.42231348391513</v>
      </c>
      <c r="G39" s="482" t="s">
        <v>189</v>
      </c>
      <c r="H39" s="458" t="s">
        <v>218</v>
      </c>
    </row>
    <row r="40" ht="13.35" customHeight="true" spans="1:8">
      <c r="A40" s="661" t="s">
        <v>226</v>
      </c>
      <c r="B40" s="662"/>
      <c r="C40" s="662"/>
      <c r="D40" s="473">
        <v>43040</v>
      </c>
      <c r="E40" s="482" t="s">
        <v>42</v>
      </c>
      <c r="F40" s="491">
        <f ca="1" t="shared" si="3"/>
        <v>3.42231348391513</v>
      </c>
      <c r="G40" s="482" t="s">
        <v>189</v>
      </c>
      <c r="H40" s="458" t="s">
        <v>227</v>
      </c>
    </row>
    <row r="41" ht="13.35" customHeight="true" spans="1:8">
      <c r="A41" s="661" t="s">
        <v>228</v>
      </c>
      <c r="B41" s="662"/>
      <c r="C41" s="662"/>
      <c r="D41" s="473">
        <v>43069</v>
      </c>
      <c r="E41" s="482" t="s">
        <v>42</v>
      </c>
      <c r="F41" s="491">
        <f ca="1" t="shared" si="3"/>
        <v>3.3429158110883</v>
      </c>
      <c r="G41" s="482" t="s">
        <v>189</v>
      </c>
      <c r="H41" s="458" t="s">
        <v>229</v>
      </c>
    </row>
    <row r="42" ht="13.35" customHeight="true" spans="1:8">
      <c r="A42" s="661" t="s">
        <v>230</v>
      </c>
      <c r="B42" s="662"/>
      <c r="C42" s="662"/>
      <c r="D42" s="473">
        <v>42338</v>
      </c>
      <c r="E42" s="482" t="s">
        <v>42</v>
      </c>
      <c r="F42" s="491">
        <f ca="1" t="shared" si="3"/>
        <v>5.34428473648186</v>
      </c>
      <c r="G42" s="482" t="s">
        <v>173</v>
      </c>
      <c r="H42" s="458" t="s">
        <v>231</v>
      </c>
    </row>
    <row r="43" ht="13.35" customHeight="true" spans="1:8">
      <c r="A43" s="661" t="s">
        <v>232</v>
      </c>
      <c r="B43" s="662"/>
      <c r="C43" s="657" t="s">
        <v>84</v>
      </c>
      <c r="D43" s="473">
        <v>42338</v>
      </c>
      <c r="E43" s="482" t="s">
        <v>42</v>
      </c>
      <c r="F43" s="491">
        <f ca="1" t="shared" si="3"/>
        <v>5.34428473648186</v>
      </c>
      <c r="G43" s="482" t="s">
        <v>173</v>
      </c>
      <c r="H43" s="458" t="s">
        <v>195</v>
      </c>
    </row>
    <row r="44" ht="13.35" customHeight="true" spans="1:8">
      <c r="A44" s="661" t="s">
        <v>233</v>
      </c>
      <c r="B44" s="662"/>
      <c r="C44" s="662"/>
      <c r="D44" s="473">
        <v>42349</v>
      </c>
      <c r="E44" s="482" t="s">
        <v>42</v>
      </c>
      <c r="F44" s="491">
        <f ca="1" t="shared" si="3"/>
        <v>5.31416837782341</v>
      </c>
      <c r="G44" s="482" t="s">
        <v>173</v>
      </c>
      <c r="H44" s="458" t="s">
        <v>199</v>
      </c>
    </row>
    <row r="45" ht="13.35" customHeight="true" spans="1:8">
      <c r="A45" s="669" t="s">
        <v>234</v>
      </c>
      <c r="B45" s="403"/>
      <c r="C45" s="403"/>
      <c r="D45" s="444">
        <v>43369</v>
      </c>
      <c r="E45" s="403" t="s">
        <v>42</v>
      </c>
      <c r="F45" s="460">
        <f ca="1" t="shared" si="3"/>
        <v>2.52156057494867</v>
      </c>
      <c r="G45" s="462" t="s">
        <v>189</v>
      </c>
      <c r="H45" s="678" t="s">
        <v>235</v>
      </c>
    </row>
    <row r="46" ht="13.35" customHeight="true" spans="1:8">
      <c r="A46" s="661" t="s">
        <v>236</v>
      </c>
      <c r="B46" s="662"/>
      <c r="C46" s="662"/>
      <c r="D46" s="473">
        <v>43299</v>
      </c>
      <c r="E46" s="482" t="s">
        <v>42</v>
      </c>
      <c r="F46" s="491">
        <f ca="1" t="shared" ref="F46:F51" si="4">IF(D46&lt;=0,"",((TODAY()-D46)/365.25))</f>
        <v>2.71321013004791</v>
      </c>
      <c r="G46" s="482" t="s">
        <v>189</v>
      </c>
      <c r="H46" s="678" t="s">
        <v>10</v>
      </c>
    </row>
    <row r="47" ht="13.35" customHeight="true" spans="1:8">
      <c r="A47" s="661" t="s">
        <v>237</v>
      </c>
      <c r="B47" s="662"/>
      <c r="C47" s="662"/>
      <c r="D47" s="473">
        <v>43403</v>
      </c>
      <c r="E47" s="482" t="s">
        <v>42</v>
      </c>
      <c r="F47" s="491">
        <f ca="1" t="shared" si="4"/>
        <v>2.42847364818617</v>
      </c>
      <c r="G47" s="482" t="s">
        <v>189</v>
      </c>
      <c r="H47" s="458" t="s">
        <v>238</v>
      </c>
    </row>
    <row r="48" ht="13.35" customHeight="true" spans="1:8">
      <c r="A48" s="661" t="s">
        <v>239</v>
      </c>
      <c r="B48" s="662"/>
      <c r="C48" s="662"/>
      <c r="D48" s="665">
        <v>43440</v>
      </c>
      <c r="E48" s="482" t="s">
        <v>42</v>
      </c>
      <c r="F48" s="491">
        <f ca="1" t="shared" si="4"/>
        <v>2.32717316906229</v>
      </c>
      <c r="G48" s="482" t="s">
        <v>189</v>
      </c>
      <c r="H48" s="458" t="s">
        <v>240</v>
      </c>
    </row>
    <row r="49" ht="13.35" customHeight="true" spans="1:8">
      <c r="A49" s="669" t="s">
        <v>241</v>
      </c>
      <c r="B49" s="443"/>
      <c r="C49" s="443"/>
      <c r="D49" s="446">
        <v>43451</v>
      </c>
      <c r="E49" s="403" t="s">
        <v>42</v>
      </c>
      <c r="F49" s="460">
        <f ca="1" t="shared" si="4"/>
        <v>2.29705681040383</v>
      </c>
      <c r="G49" s="462" t="s">
        <v>189</v>
      </c>
      <c r="H49" s="678" t="s">
        <v>235</v>
      </c>
    </row>
    <row r="50" ht="13.35" customHeight="true" spans="1:8">
      <c r="A50" s="661" t="s">
        <v>242</v>
      </c>
      <c r="B50" s="662"/>
      <c r="C50" s="662"/>
      <c r="D50" s="665">
        <v>43451</v>
      </c>
      <c r="E50" s="482" t="s">
        <v>42</v>
      </c>
      <c r="F50" s="491">
        <f ca="1" t="shared" si="4"/>
        <v>2.29705681040383</v>
      </c>
      <c r="G50" s="482" t="s">
        <v>189</v>
      </c>
      <c r="H50" s="678" t="s">
        <v>243</v>
      </c>
    </row>
    <row r="51" ht="13.35" customHeight="true" spans="1:8">
      <c r="A51" s="661" t="s">
        <v>244</v>
      </c>
      <c r="B51" s="662"/>
      <c r="C51" s="662"/>
      <c r="D51" s="447">
        <v>43444</v>
      </c>
      <c r="E51" s="403" t="s">
        <v>42</v>
      </c>
      <c r="F51" s="460">
        <f ca="1" t="shared" si="4"/>
        <v>2.31622176591376</v>
      </c>
      <c r="G51" s="462" t="s">
        <v>189</v>
      </c>
      <c r="H51" s="678" t="s">
        <v>245</v>
      </c>
    </row>
    <row r="52" ht="13.35" customHeight="true" spans="1:8">
      <c r="A52" s="661" t="s">
        <v>246</v>
      </c>
      <c r="B52" s="662"/>
      <c r="C52" s="662"/>
      <c r="D52" s="665">
        <v>43880</v>
      </c>
      <c r="E52" s="482" t="s">
        <v>42</v>
      </c>
      <c r="F52" s="491">
        <f ca="1" t="shared" ref="F52:F57" si="5">IF(D52&lt;=0,"",((TODAY()-D52)/365.25))</f>
        <v>1.12251882272416</v>
      </c>
      <c r="G52" s="482" t="s">
        <v>189</v>
      </c>
      <c r="H52" s="678" t="s">
        <v>247</v>
      </c>
    </row>
    <row r="53" ht="13.35" customHeight="true" spans="1:8">
      <c r="A53" s="661" t="s">
        <v>248</v>
      </c>
      <c r="B53" s="662"/>
      <c r="C53" s="662"/>
      <c r="D53" s="665">
        <v>43453</v>
      </c>
      <c r="E53" s="482" t="s">
        <v>42</v>
      </c>
      <c r="F53" s="491">
        <f ca="1" t="shared" si="5"/>
        <v>2.29158110882957</v>
      </c>
      <c r="G53" s="482" t="s">
        <v>189</v>
      </c>
      <c r="H53" s="678" t="s">
        <v>238</v>
      </c>
    </row>
    <row r="54" ht="13.35" customHeight="true" spans="1:8">
      <c r="A54" s="669" t="s">
        <v>249</v>
      </c>
      <c r="B54" s="403"/>
      <c r="C54" s="443"/>
      <c r="D54" s="447">
        <v>43454</v>
      </c>
      <c r="E54" s="403" t="s">
        <v>42</v>
      </c>
      <c r="F54" s="460">
        <f ca="1" t="shared" si="5"/>
        <v>2.28884325804244</v>
      </c>
      <c r="G54" s="462" t="s">
        <v>189</v>
      </c>
      <c r="H54" s="678" t="s">
        <v>235</v>
      </c>
    </row>
    <row r="55" ht="13.35" customHeight="true" spans="1:8">
      <c r="A55" s="670" t="s">
        <v>250</v>
      </c>
      <c r="B55" s="671"/>
      <c r="C55" s="671"/>
      <c r="D55" s="672">
        <v>43452</v>
      </c>
      <c r="E55" s="682" t="s">
        <v>42</v>
      </c>
      <c r="F55" s="683">
        <f ca="1" t="shared" si="5"/>
        <v>2.2943189596167</v>
      </c>
      <c r="G55" s="682" t="s">
        <v>189</v>
      </c>
      <c r="H55" s="490" t="s">
        <v>251</v>
      </c>
    </row>
    <row r="56" ht="13.35" customHeight="true" spans="1:8">
      <c r="A56" s="673" t="s">
        <v>252</v>
      </c>
      <c r="B56" s="674"/>
      <c r="C56" s="674"/>
      <c r="D56" s="675">
        <v>43453</v>
      </c>
      <c r="E56" s="653" t="s">
        <v>42</v>
      </c>
      <c r="F56" s="684">
        <f ca="1" t="shared" si="5"/>
        <v>2.29158110882957</v>
      </c>
      <c r="G56" s="653" t="s">
        <v>189</v>
      </c>
      <c r="H56" s="685" t="s">
        <v>251</v>
      </c>
    </row>
    <row r="58" ht="13.35" customHeight="true" spans="2:8">
      <c r="B58" s="452" t="s">
        <v>253</v>
      </c>
      <c r="C58" s="452"/>
      <c r="D58" s="452"/>
      <c r="E58" s="452"/>
      <c r="F58" s="452"/>
      <c r="G58" s="452"/>
      <c r="H58" s="452"/>
    </row>
    <row r="59" ht="13.35" customHeight="true" spans="2:8">
      <c r="B59" s="452" t="s">
        <v>254</v>
      </c>
      <c r="C59" s="452"/>
      <c r="D59" s="452"/>
      <c r="E59" s="452"/>
      <c r="F59" s="452"/>
      <c r="G59" s="452"/>
      <c r="H59" s="452"/>
    </row>
    <row r="60" ht="13.35" customHeight="true" spans="2:8">
      <c r="B60" s="452" t="s">
        <v>255</v>
      </c>
      <c r="C60" s="452"/>
      <c r="D60" s="452"/>
      <c r="E60" s="452"/>
      <c r="F60" s="452"/>
      <c r="G60" s="452"/>
      <c r="H60" s="452"/>
    </row>
    <row r="61" ht="13.35" customHeight="true" spans="2:7">
      <c r="B61" s="453"/>
      <c r="C61" s="453"/>
      <c r="D61" s="453"/>
      <c r="E61" s="453"/>
      <c r="F61" s="453"/>
      <c r="G61" s="453"/>
    </row>
    <row r="62" ht="13.35" customHeight="true" spans="2:7">
      <c r="B62" s="454" t="s">
        <v>82</v>
      </c>
      <c r="C62" s="454"/>
      <c r="D62" s="454"/>
      <c r="E62" s="454"/>
      <c r="F62" s="454"/>
      <c r="G62" s="454"/>
    </row>
    <row r="63" ht="13.35" customHeight="true" spans="2:7">
      <c r="B63" s="455" t="s">
        <v>256</v>
      </c>
      <c r="C63" s="455"/>
      <c r="D63" s="455"/>
      <c r="E63" s="263" t="s">
        <v>257</v>
      </c>
      <c r="F63" s="263"/>
      <c r="G63" s="263"/>
    </row>
    <row r="64" ht="13.35" customHeight="true" spans="2:7">
      <c r="B64" s="456" t="s">
        <v>90</v>
      </c>
      <c r="C64" s="456"/>
      <c r="D64" s="456"/>
      <c r="E64" s="263" t="s">
        <v>258</v>
      </c>
      <c r="F64" s="263"/>
      <c r="G64" s="263"/>
    </row>
    <row r="65" ht="13.35" customHeight="true" spans="2:7">
      <c r="B65" s="449"/>
      <c r="C65" s="263"/>
      <c r="D65" s="263"/>
      <c r="E65" s="263"/>
      <c r="F65" s="263"/>
      <c r="G65" s="263"/>
    </row>
    <row r="66" ht="13.35" customHeight="true" spans="2:7">
      <c r="B66" s="454" t="s">
        <v>149</v>
      </c>
      <c r="C66" s="454"/>
      <c r="D66" s="454"/>
      <c r="E66" s="454"/>
      <c r="F66" s="454"/>
      <c r="G66" s="454"/>
    </row>
    <row r="67" ht="13.35" customHeight="true" spans="2:7">
      <c r="B67" s="454"/>
      <c r="C67" s="454"/>
      <c r="D67" s="454"/>
      <c r="E67" s="454"/>
      <c r="F67" s="454"/>
      <c r="G67" s="454"/>
    </row>
    <row r="68" ht="13.35" customHeight="true" spans="2:7">
      <c r="B68" s="153" t="s">
        <v>259</v>
      </c>
      <c r="C68" s="153"/>
      <c r="D68" s="153"/>
      <c r="E68" s="153"/>
      <c r="F68" s="263"/>
      <c r="G68" s="263" t="s">
        <v>160</v>
      </c>
    </row>
    <row r="69" ht="13.35" customHeight="true" spans="2:7">
      <c r="B69" s="153" t="s">
        <v>260</v>
      </c>
      <c r="C69" s="153"/>
      <c r="D69" s="153"/>
      <c r="E69" s="153"/>
      <c r="F69" s="263"/>
      <c r="G69" s="263" t="s">
        <v>151</v>
      </c>
    </row>
    <row r="70" ht="13.35" customHeight="true" spans="2:7">
      <c r="B70" s="94" t="s">
        <v>261</v>
      </c>
      <c r="G70" s="94" t="s">
        <v>156</v>
      </c>
    </row>
    <row r="72" ht="13.35" customHeight="true" spans="2:2">
      <c r="B72" s="252" t="s">
        <v>262</v>
      </c>
    </row>
    <row r="74" ht="13.35" customHeight="true" spans="2:8">
      <c r="B74" s="452" t="s">
        <v>263</v>
      </c>
      <c r="C74" s="452"/>
      <c r="D74" s="452"/>
      <c r="E74" s="452"/>
      <c r="F74" s="452"/>
      <c r="G74" s="452"/>
      <c r="H74" s="452"/>
    </row>
  </sheetData>
  <mergeCells count="9">
    <mergeCell ref="B58:H58"/>
    <mergeCell ref="B59:H59"/>
    <mergeCell ref="B60:H60"/>
    <mergeCell ref="B63:D63"/>
    <mergeCell ref="B64:D64"/>
    <mergeCell ref="B68:E68"/>
    <mergeCell ref="B69:E69"/>
    <mergeCell ref="A1:H2"/>
    <mergeCell ref="B74:H75"/>
  </mergeCells>
  <pageMargins left="0.39375" right="0.157638888888889" top="0.39375" bottom="0.39375" header="0.511805555555555" footer="0.511805555555555"/>
  <pageSetup paperSize="9" scale="94" firstPageNumber="0" orientation="portrait" useFirstPageNumber="true" horizontalDpi="300" verticalDpi="300"/>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workbookViewId="0">
      <selection activeCell="A1" sqref="A1:F2"/>
    </sheetView>
  </sheetViews>
  <sheetFormatPr defaultColWidth="9" defaultRowHeight="16.5"/>
  <cols>
    <col min="1" max="1" width="7.83809523809524" style="353" customWidth="true"/>
    <col min="2" max="2" width="6.56190476190476" style="353" customWidth="true"/>
    <col min="3" max="4" width="12.5619047619048" style="353" customWidth="true"/>
    <col min="5" max="5" width="12.5619047619048" style="613" customWidth="true"/>
    <col min="6" max="6" width="76.2" style="352" customWidth="true"/>
    <col min="7" max="7" width="2.99047619047619" style="352" customWidth="true"/>
    <col min="8" max="8" width="8.98095238095238" style="352" customWidth="true"/>
    <col min="9" max="9" width="24.6857142857143" style="352" customWidth="true"/>
    <col min="10" max="257" width="8.98095238095238" style="352" customWidth="true"/>
    <col min="258" max="1025" width="8.98095238095238" customWidth="true"/>
  </cols>
  <sheetData>
    <row r="1" ht="15" customHeight="true" spans="1:11">
      <c r="A1" s="614" t="s">
        <v>264</v>
      </c>
      <c r="B1" s="614"/>
      <c r="C1" s="614"/>
      <c r="D1" s="614"/>
      <c r="E1" s="614"/>
      <c r="F1" s="614"/>
      <c r="H1" s="634" t="s">
        <v>265</v>
      </c>
      <c r="I1" s="634"/>
      <c r="J1" s="634"/>
      <c r="K1" s="634"/>
    </row>
    <row r="2" ht="15" customHeight="true" spans="1:11">
      <c r="A2" s="614"/>
      <c r="B2" s="614"/>
      <c r="C2" s="614"/>
      <c r="D2" s="614"/>
      <c r="E2" s="614"/>
      <c r="F2" s="614"/>
      <c r="H2" s="634"/>
      <c r="I2" s="634"/>
      <c r="J2" s="634"/>
      <c r="K2" s="634"/>
    </row>
    <row r="3" s="397" customFormat="true" ht="12.75" customHeight="true" spans="1:13">
      <c r="A3" s="521" t="s">
        <v>35</v>
      </c>
      <c r="B3" s="130" t="s">
        <v>36</v>
      </c>
      <c r="C3" s="130" t="s">
        <v>7</v>
      </c>
      <c r="D3" s="243" t="s">
        <v>266</v>
      </c>
      <c r="E3" s="635" t="s">
        <v>51</v>
      </c>
      <c r="F3" s="521" t="s">
        <v>267</v>
      </c>
      <c r="G3" s="96"/>
      <c r="H3" s="96"/>
      <c r="I3" s="96"/>
      <c r="J3" s="96"/>
      <c r="K3" s="96"/>
      <c r="L3" s="96"/>
      <c r="M3" s="96"/>
    </row>
    <row r="4" s="397" customFormat="true" ht="12.75" customHeight="true" spans="1:13">
      <c r="A4" s="615">
        <v>5501</v>
      </c>
      <c r="B4" s="616" t="s">
        <v>268</v>
      </c>
      <c r="C4" s="617">
        <v>42243</v>
      </c>
      <c r="D4" s="618"/>
      <c r="E4" s="618"/>
      <c r="F4" s="636" t="s">
        <v>269</v>
      </c>
      <c r="G4" s="96"/>
      <c r="H4" s="603" t="s">
        <v>270</v>
      </c>
      <c r="I4" s="599" t="s">
        <v>271</v>
      </c>
      <c r="J4" s="96"/>
      <c r="K4" s="96"/>
      <c r="L4" s="96"/>
      <c r="M4" s="96"/>
    </row>
    <row r="5" s="397" customFormat="true" ht="12.75" customHeight="true" spans="1:13">
      <c r="A5" s="619">
        <v>5502</v>
      </c>
      <c r="B5" s="620"/>
      <c r="C5" s="618">
        <v>34834</v>
      </c>
      <c r="D5" s="618"/>
      <c r="E5" s="618"/>
      <c r="F5" s="637" t="s">
        <v>272</v>
      </c>
      <c r="G5" s="96"/>
      <c r="H5" s="521"/>
      <c r="I5" s="646"/>
      <c r="J5" s="96"/>
      <c r="K5" s="96"/>
      <c r="L5" s="96"/>
      <c r="M5" s="96"/>
    </row>
    <row r="6" s="397" customFormat="true" ht="12.75" customHeight="true" spans="1:13">
      <c r="A6" s="621">
        <v>5503</v>
      </c>
      <c r="B6" s="622" t="s">
        <v>41</v>
      </c>
      <c r="C6" s="623">
        <v>34662</v>
      </c>
      <c r="D6" s="618">
        <v>43035</v>
      </c>
      <c r="E6" s="618"/>
      <c r="F6" s="637" t="s">
        <v>273</v>
      </c>
      <c r="G6" s="96"/>
      <c r="H6" s="602" t="s">
        <v>274</v>
      </c>
      <c r="I6" s="599" t="s">
        <v>275</v>
      </c>
      <c r="J6" s="96"/>
      <c r="K6" s="96"/>
      <c r="L6" s="96"/>
      <c r="M6" s="96"/>
    </row>
    <row r="7" s="397" customFormat="true" ht="12.75" customHeight="true" spans="1:13">
      <c r="A7" s="619">
        <v>5504</v>
      </c>
      <c r="B7" s="620"/>
      <c r="C7" s="618">
        <v>33804</v>
      </c>
      <c r="D7" s="618"/>
      <c r="E7" s="618"/>
      <c r="F7" s="637" t="s">
        <v>272</v>
      </c>
      <c r="G7" s="96"/>
      <c r="H7" s="96"/>
      <c r="I7" s="96"/>
      <c r="J7" s="96"/>
      <c r="K7" s="96"/>
      <c r="L7" s="96"/>
      <c r="M7" s="96"/>
    </row>
    <row r="8" s="397" customFormat="true" ht="12.75" customHeight="true" spans="1:13">
      <c r="A8" s="624">
        <v>5505</v>
      </c>
      <c r="B8" s="622" t="s">
        <v>41</v>
      </c>
      <c r="C8" s="623">
        <v>35478</v>
      </c>
      <c r="D8" s="618">
        <v>42825</v>
      </c>
      <c r="E8" s="618"/>
      <c r="F8" s="637" t="s">
        <v>273</v>
      </c>
      <c r="G8" s="96"/>
      <c r="H8" s="116" t="s">
        <v>276</v>
      </c>
      <c r="I8" s="96" t="s">
        <v>277</v>
      </c>
      <c r="J8" s="96"/>
      <c r="K8" s="96"/>
      <c r="L8" s="96"/>
      <c r="M8" s="96"/>
    </row>
    <row r="9" s="397" customFormat="true" ht="12.75" customHeight="true" spans="1:13">
      <c r="A9" s="615">
        <v>5506</v>
      </c>
      <c r="B9" s="616" t="s">
        <v>268</v>
      </c>
      <c r="C9" s="625">
        <v>42591</v>
      </c>
      <c r="D9" s="618"/>
      <c r="E9" s="618"/>
      <c r="F9" s="636" t="s">
        <v>269</v>
      </c>
      <c r="G9" s="96"/>
      <c r="H9" s="100"/>
      <c r="I9" s="96"/>
      <c r="J9" s="96"/>
      <c r="K9" s="96"/>
      <c r="L9" s="96"/>
      <c r="M9" s="96"/>
    </row>
    <row r="10" s="397" customFormat="true" ht="12.75" customHeight="true" spans="1:13">
      <c r="A10" s="621">
        <v>5507</v>
      </c>
      <c r="B10" s="620"/>
      <c r="C10" s="623">
        <v>37720</v>
      </c>
      <c r="D10" s="618"/>
      <c r="E10" s="618">
        <v>41639</v>
      </c>
      <c r="F10" s="637" t="s">
        <v>278</v>
      </c>
      <c r="G10" s="96"/>
      <c r="H10" s="638" t="s">
        <v>279</v>
      </c>
      <c r="I10" s="96" t="s">
        <v>280</v>
      </c>
      <c r="J10" s="96"/>
      <c r="K10" s="96"/>
      <c r="L10" s="96"/>
      <c r="M10" s="96"/>
    </row>
    <row r="11" s="397" customFormat="true" ht="12.75" customHeight="true" spans="1:13">
      <c r="A11" s="626">
        <v>5508</v>
      </c>
      <c r="B11" s="616" t="s">
        <v>41</v>
      </c>
      <c r="C11" s="623">
        <v>34236</v>
      </c>
      <c r="D11" s="618"/>
      <c r="E11" s="618"/>
      <c r="F11" s="639" t="s">
        <v>281</v>
      </c>
      <c r="G11" s="96"/>
      <c r="H11" s="100"/>
      <c r="I11" s="96"/>
      <c r="J11" s="96"/>
      <c r="K11" s="96"/>
      <c r="L11" s="96"/>
      <c r="M11" s="96"/>
    </row>
    <row r="12" s="397" customFormat="true" ht="12.75" customHeight="true" spans="1:13">
      <c r="A12" s="615">
        <v>5509</v>
      </c>
      <c r="B12" s="616" t="s">
        <v>268</v>
      </c>
      <c r="C12" s="625">
        <v>42153</v>
      </c>
      <c r="D12" s="618"/>
      <c r="E12" s="618"/>
      <c r="F12" s="636" t="s">
        <v>269</v>
      </c>
      <c r="G12" s="96"/>
      <c r="H12" s="113" t="s">
        <v>282</v>
      </c>
      <c r="I12" s="96" t="s">
        <v>283</v>
      </c>
      <c r="J12" s="96"/>
      <c r="K12" s="96"/>
      <c r="L12" s="96"/>
      <c r="M12" s="96"/>
    </row>
    <row r="13" s="397" customFormat="true" ht="12.75" customHeight="true" spans="1:13">
      <c r="A13" s="619">
        <v>5510</v>
      </c>
      <c r="B13" s="620"/>
      <c r="C13" s="623">
        <v>36124</v>
      </c>
      <c r="D13" s="618"/>
      <c r="E13" s="618">
        <v>41639</v>
      </c>
      <c r="F13" s="637" t="s">
        <v>284</v>
      </c>
      <c r="G13" s="96"/>
      <c r="H13" s="100"/>
      <c r="I13" s="96"/>
      <c r="J13" s="96"/>
      <c r="K13" s="96"/>
      <c r="L13" s="96"/>
      <c r="M13" s="96"/>
    </row>
    <row r="14" s="397" customFormat="true" ht="12.75" customHeight="true" spans="1:13">
      <c r="A14" s="615">
        <v>5511</v>
      </c>
      <c r="B14" s="616" t="s">
        <v>268</v>
      </c>
      <c r="C14" s="617">
        <v>42485</v>
      </c>
      <c r="D14" s="618"/>
      <c r="E14" s="618"/>
      <c r="F14" s="636" t="s">
        <v>269</v>
      </c>
      <c r="G14" s="96"/>
      <c r="H14" s="640" t="s">
        <v>90</v>
      </c>
      <c r="I14" s="96" t="s">
        <v>285</v>
      </c>
      <c r="J14" s="96"/>
      <c r="K14" s="96"/>
      <c r="L14" s="96"/>
      <c r="M14" s="96"/>
    </row>
    <row r="15" s="397" customFormat="true" ht="12.75" customHeight="true" spans="1:13">
      <c r="A15" s="615">
        <v>5512</v>
      </c>
      <c r="B15" s="616" t="s">
        <v>268</v>
      </c>
      <c r="C15" s="625">
        <v>42355</v>
      </c>
      <c r="D15" s="618"/>
      <c r="E15" s="618"/>
      <c r="F15" s="636" t="s">
        <v>269</v>
      </c>
      <c r="G15" s="96"/>
      <c r="H15" s="100"/>
      <c r="I15" s="96"/>
      <c r="J15" s="96"/>
      <c r="K15" s="96"/>
      <c r="L15" s="96"/>
      <c r="M15" s="96"/>
    </row>
    <row r="16" s="397" customFormat="true" ht="12.75" customHeight="true" spans="1:13">
      <c r="A16" s="621">
        <v>5513</v>
      </c>
      <c r="B16" s="620"/>
      <c r="C16" s="623">
        <v>34691</v>
      </c>
      <c r="D16" s="618"/>
      <c r="E16" s="618"/>
      <c r="F16" s="637" t="s">
        <v>278</v>
      </c>
      <c r="G16" s="96"/>
      <c r="H16" s="83"/>
      <c r="I16" s="160"/>
      <c r="J16" s="160"/>
      <c r="K16" s="160"/>
      <c r="L16" s="160"/>
      <c r="M16" s="96"/>
    </row>
    <row r="17" s="397" customFormat="true" ht="12.75" customHeight="true" spans="1:13">
      <c r="A17" s="615">
        <v>5514</v>
      </c>
      <c r="B17" s="616" t="s">
        <v>268</v>
      </c>
      <c r="C17" s="625">
        <v>42314</v>
      </c>
      <c r="D17" s="618"/>
      <c r="E17" s="618"/>
      <c r="F17" s="636" t="s">
        <v>269</v>
      </c>
      <c r="G17" s="96"/>
      <c r="H17" s="641" t="s">
        <v>82</v>
      </c>
      <c r="I17" s="641"/>
      <c r="J17" s="641"/>
      <c r="K17" s="641"/>
      <c r="L17" s="160"/>
      <c r="M17" s="96"/>
    </row>
    <row r="18" s="397" customFormat="true" ht="12.75" customHeight="true" spans="1:13">
      <c r="A18" s="624">
        <v>5515</v>
      </c>
      <c r="B18" s="627" t="s">
        <v>41</v>
      </c>
      <c r="C18" s="623">
        <v>35622</v>
      </c>
      <c r="D18" s="618">
        <v>43112</v>
      </c>
      <c r="E18" s="618"/>
      <c r="F18" s="637" t="s">
        <v>273</v>
      </c>
      <c r="G18" s="96"/>
      <c r="H18" s="642"/>
      <c r="I18" s="642"/>
      <c r="J18" s="96"/>
      <c r="K18" s="96"/>
      <c r="L18" s="96"/>
      <c r="M18" s="96"/>
    </row>
    <row r="19" s="397" customFormat="true" ht="12.75" customHeight="true" spans="1:13">
      <c r="A19" s="619">
        <v>205016</v>
      </c>
      <c r="B19" s="619"/>
      <c r="C19" s="618"/>
      <c r="D19" s="618"/>
      <c r="E19" s="618"/>
      <c r="F19" s="637" t="s">
        <v>286</v>
      </c>
      <c r="G19" s="96"/>
      <c r="H19" s="89"/>
      <c r="I19" s="156" t="s">
        <v>287</v>
      </c>
      <c r="J19" s="156"/>
      <c r="K19" s="156"/>
      <c r="L19" s="156"/>
      <c r="M19" s="96"/>
    </row>
    <row r="20" s="397" customFormat="true" ht="12.75" customHeight="true" spans="1:13">
      <c r="A20" s="619">
        <v>5517</v>
      </c>
      <c r="B20" s="619"/>
      <c r="C20" s="618">
        <v>37274</v>
      </c>
      <c r="D20" s="618"/>
      <c r="E20" s="618">
        <v>41639</v>
      </c>
      <c r="F20" s="643" t="s">
        <v>288</v>
      </c>
      <c r="G20" s="96"/>
      <c r="H20" s="395"/>
      <c r="I20" s="156" t="s">
        <v>289</v>
      </c>
      <c r="J20" s="156"/>
      <c r="K20" s="156"/>
      <c r="L20" s="156"/>
      <c r="M20" s="96"/>
    </row>
    <row r="21" s="397" customFormat="true" ht="12.75" customHeight="true" spans="1:13">
      <c r="A21" s="621">
        <v>5518</v>
      </c>
      <c r="B21" s="627" t="s">
        <v>41</v>
      </c>
      <c r="C21" s="623">
        <v>34387</v>
      </c>
      <c r="D21" s="618">
        <v>44186</v>
      </c>
      <c r="E21" s="618"/>
      <c r="F21" s="644" t="s">
        <v>290</v>
      </c>
      <c r="G21" s="96"/>
      <c r="H21" s="645"/>
      <c r="I21" s="156" t="s">
        <v>291</v>
      </c>
      <c r="J21" s="156"/>
      <c r="K21" s="156"/>
      <c r="L21" s="156"/>
      <c r="M21" s="96"/>
    </row>
    <row r="22" s="397" customFormat="true" ht="12.75" customHeight="true" spans="1:13">
      <c r="A22" s="624">
        <v>5519</v>
      </c>
      <c r="B22" s="627" t="s">
        <v>41</v>
      </c>
      <c r="C22" s="623">
        <v>38905</v>
      </c>
      <c r="D22" s="618">
        <v>42602</v>
      </c>
      <c r="E22" s="618"/>
      <c r="F22" s="637" t="s">
        <v>292</v>
      </c>
      <c r="G22" s="96"/>
      <c r="H22" s="96"/>
      <c r="I22" s="156"/>
      <c r="J22" s="156"/>
      <c r="K22" s="156"/>
      <c r="L22" s="156"/>
      <c r="M22" s="96"/>
    </row>
    <row r="23" s="397" customFormat="true" ht="12.75" customHeight="true" spans="1:13">
      <c r="A23" s="619">
        <v>5520</v>
      </c>
      <c r="B23" s="619"/>
      <c r="C23" s="618">
        <v>30040</v>
      </c>
      <c r="D23" s="618"/>
      <c r="E23" s="618"/>
      <c r="F23" s="637" t="s">
        <v>293</v>
      </c>
      <c r="G23" s="96"/>
      <c r="H23" s="96"/>
      <c r="I23" s="96"/>
      <c r="J23" s="96"/>
      <c r="K23" s="96"/>
      <c r="L23" s="96"/>
      <c r="M23" s="96"/>
    </row>
    <row r="24" s="397" customFormat="true" ht="12.75" customHeight="true" spans="1:13">
      <c r="A24" s="621">
        <v>5521</v>
      </c>
      <c r="B24" s="619"/>
      <c r="C24" s="628">
        <v>30361</v>
      </c>
      <c r="D24" s="618"/>
      <c r="E24" s="618"/>
      <c r="F24" s="637" t="s">
        <v>278</v>
      </c>
      <c r="G24" s="96"/>
      <c r="H24" s="96"/>
      <c r="I24" s="96"/>
      <c r="J24" s="96"/>
      <c r="K24" s="96"/>
      <c r="L24" s="96"/>
      <c r="M24" s="96"/>
    </row>
    <row r="25" s="397" customFormat="true" ht="12.75" customHeight="true" spans="1:13">
      <c r="A25" s="619">
        <v>5522</v>
      </c>
      <c r="B25" s="619"/>
      <c r="C25" s="618">
        <v>30189</v>
      </c>
      <c r="D25" s="618"/>
      <c r="E25" s="618"/>
      <c r="F25" s="637" t="s">
        <v>294</v>
      </c>
      <c r="G25" s="96"/>
      <c r="H25" s="96"/>
      <c r="I25" s="96"/>
      <c r="J25" s="96"/>
      <c r="K25" s="96"/>
      <c r="L25" s="96"/>
      <c r="M25" s="96"/>
    </row>
    <row r="26" s="397" customFormat="true" ht="12.75" customHeight="true" spans="1:13">
      <c r="A26" s="621">
        <v>5523</v>
      </c>
      <c r="B26" s="619"/>
      <c r="C26" s="623">
        <v>37348</v>
      </c>
      <c r="D26" s="618"/>
      <c r="E26" s="618">
        <v>41639</v>
      </c>
      <c r="F26" s="637" t="s">
        <v>295</v>
      </c>
      <c r="G26" s="96"/>
      <c r="H26" s="96"/>
      <c r="I26" s="96"/>
      <c r="J26" s="96"/>
      <c r="K26" s="96"/>
      <c r="L26" s="96"/>
      <c r="M26" s="96"/>
    </row>
    <row r="27" s="397" customFormat="true" ht="12.75" customHeight="true" spans="1:13">
      <c r="A27" s="619">
        <v>5524</v>
      </c>
      <c r="B27" s="619"/>
      <c r="C27" s="623">
        <v>29980</v>
      </c>
      <c r="D27" s="618"/>
      <c r="E27" s="618"/>
      <c r="F27" s="637" t="s">
        <v>272</v>
      </c>
      <c r="G27" s="96"/>
      <c r="H27" s="96"/>
      <c r="I27" s="96"/>
      <c r="J27" s="96"/>
      <c r="K27" s="96"/>
      <c r="L27" s="96"/>
      <c r="M27" s="96"/>
    </row>
    <row r="28" s="397" customFormat="true" ht="12.75" customHeight="true" spans="1:13">
      <c r="A28" s="619">
        <v>5525</v>
      </c>
      <c r="B28" s="619"/>
      <c r="C28" s="623">
        <v>29867</v>
      </c>
      <c r="D28" s="618"/>
      <c r="E28" s="618"/>
      <c r="F28" s="637" t="s">
        <v>272</v>
      </c>
      <c r="G28" s="96"/>
      <c r="H28" s="96"/>
      <c r="I28" s="96"/>
      <c r="J28" s="96"/>
      <c r="K28" s="96"/>
      <c r="L28" s="96"/>
      <c r="M28" s="96"/>
    </row>
    <row r="29" s="397" customFormat="true" ht="12.75" customHeight="true" spans="1:13">
      <c r="A29" s="619">
        <v>5526</v>
      </c>
      <c r="B29" s="619"/>
      <c r="C29" s="623">
        <v>37068</v>
      </c>
      <c r="D29" s="618"/>
      <c r="E29" s="618">
        <v>41639</v>
      </c>
      <c r="F29" s="643" t="s">
        <v>296</v>
      </c>
      <c r="G29" s="96"/>
      <c r="H29" s="96"/>
      <c r="I29" s="96"/>
      <c r="J29" s="96"/>
      <c r="K29" s="96"/>
      <c r="L29" s="96"/>
      <c r="M29" s="96"/>
    </row>
    <row r="30" s="397" customFormat="true" ht="12.75" customHeight="true" spans="1:13">
      <c r="A30" s="619">
        <v>5527</v>
      </c>
      <c r="B30" s="619"/>
      <c r="C30" s="618" t="s">
        <v>297</v>
      </c>
      <c r="D30" s="618"/>
      <c r="E30" s="618"/>
      <c r="F30" s="637" t="s">
        <v>298</v>
      </c>
      <c r="G30" s="96"/>
      <c r="H30" s="96"/>
      <c r="I30" s="96"/>
      <c r="J30" s="96"/>
      <c r="K30" s="96"/>
      <c r="L30" s="96"/>
      <c r="M30" s="96"/>
    </row>
    <row r="31" s="397" customFormat="true" ht="12.75" customHeight="true" spans="1:13">
      <c r="A31" s="629">
        <v>5528</v>
      </c>
      <c r="B31" s="627" t="s">
        <v>41</v>
      </c>
      <c r="C31" s="623">
        <v>36237</v>
      </c>
      <c r="D31" s="618">
        <v>43537</v>
      </c>
      <c r="E31" s="618"/>
      <c r="F31" s="637" t="s">
        <v>299</v>
      </c>
      <c r="G31" s="96"/>
      <c r="H31" s="96"/>
      <c r="I31" s="96"/>
      <c r="J31" s="96"/>
      <c r="K31" s="96"/>
      <c r="L31" s="96"/>
      <c r="M31" s="96"/>
    </row>
    <row r="32" s="397" customFormat="true" ht="12.75" customHeight="true" spans="1:13">
      <c r="A32" s="624">
        <v>5529</v>
      </c>
      <c r="B32" s="627" t="s">
        <v>41</v>
      </c>
      <c r="C32" s="623">
        <v>35618</v>
      </c>
      <c r="D32" s="618">
        <v>42563</v>
      </c>
      <c r="E32" s="618"/>
      <c r="F32" s="637" t="s">
        <v>273</v>
      </c>
      <c r="G32" s="96"/>
      <c r="H32" s="96"/>
      <c r="I32" s="96"/>
      <c r="J32" s="96"/>
      <c r="K32" s="96"/>
      <c r="L32" s="96"/>
      <c r="M32" s="96"/>
    </row>
    <row r="33" s="397" customFormat="true" ht="12.75" customHeight="true" spans="1:13">
      <c r="A33" s="619">
        <v>5530</v>
      </c>
      <c r="B33" s="619"/>
      <c r="C33" s="623">
        <v>34884</v>
      </c>
      <c r="D33" s="618"/>
      <c r="E33" s="618">
        <v>41639</v>
      </c>
      <c r="F33" s="637" t="s">
        <v>284</v>
      </c>
      <c r="G33" s="96"/>
      <c r="H33" s="96"/>
      <c r="I33" s="96"/>
      <c r="J33" s="96"/>
      <c r="K33" s="96"/>
      <c r="L33" s="96"/>
      <c r="M33" s="96"/>
    </row>
    <row r="34" s="397" customFormat="true" ht="12.75" customHeight="true" spans="1:13">
      <c r="A34" s="624">
        <v>5531</v>
      </c>
      <c r="B34" s="627" t="s">
        <v>41</v>
      </c>
      <c r="C34" s="623">
        <v>35976</v>
      </c>
      <c r="D34" s="618">
        <v>43085</v>
      </c>
      <c r="E34" s="618"/>
      <c r="F34" s="637" t="s">
        <v>273</v>
      </c>
      <c r="G34" s="96"/>
      <c r="H34" s="96"/>
      <c r="I34" s="96"/>
      <c r="J34" s="96"/>
      <c r="K34" s="96"/>
      <c r="L34" s="96"/>
      <c r="M34" s="96"/>
    </row>
    <row r="35" s="397" customFormat="true" ht="12.75" customHeight="true" spans="1:13">
      <c r="A35" s="621">
        <v>5532</v>
      </c>
      <c r="B35" s="627" t="s">
        <v>41</v>
      </c>
      <c r="C35" s="623">
        <v>36325</v>
      </c>
      <c r="D35" s="618">
        <v>43959</v>
      </c>
      <c r="E35" s="618"/>
      <c r="F35" s="637" t="s">
        <v>300</v>
      </c>
      <c r="G35" s="96"/>
      <c r="H35" s="96"/>
      <c r="I35" s="96"/>
      <c r="J35" s="96"/>
      <c r="K35" s="96"/>
      <c r="L35" s="96"/>
      <c r="M35" s="96"/>
    </row>
    <row r="36" s="397" customFormat="true" ht="12.75" customHeight="true" spans="1:13">
      <c r="A36" s="619">
        <v>5533</v>
      </c>
      <c r="B36" s="619"/>
      <c r="C36" s="623">
        <v>37515</v>
      </c>
      <c r="D36" s="618"/>
      <c r="E36" s="618">
        <v>41639</v>
      </c>
      <c r="F36" s="643" t="s">
        <v>301</v>
      </c>
      <c r="G36" s="96"/>
      <c r="H36" s="96"/>
      <c r="I36" s="96"/>
      <c r="J36" s="96"/>
      <c r="K36" s="96"/>
      <c r="L36" s="96"/>
      <c r="M36" s="96"/>
    </row>
    <row r="37" s="397" customFormat="true" ht="12.75" customHeight="true" spans="1:13">
      <c r="A37" s="619">
        <v>5534</v>
      </c>
      <c r="B37" s="619"/>
      <c r="C37" s="618">
        <v>30027</v>
      </c>
      <c r="D37" s="618"/>
      <c r="E37" s="618"/>
      <c r="F37" s="637" t="s">
        <v>298</v>
      </c>
      <c r="G37" s="96"/>
      <c r="H37" s="96"/>
      <c r="I37" s="96"/>
      <c r="J37" s="96"/>
      <c r="K37" s="96"/>
      <c r="L37" s="96"/>
      <c r="M37" s="96"/>
    </row>
    <row r="38" s="397" customFormat="true" ht="12.75" customHeight="true" spans="1:13">
      <c r="A38" s="621">
        <v>5535</v>
      </c>
      <c r="B38" s="627" t="s">
        <v>41</v>
      </c>
      <c r="C38" s="623">
        <v>34418</v>
      </c>
      <c r="D38" s="618">
        <v>42661</v>
      </c>
      <c r="E38" s="618"/>
      <c r="F38" s="637" t="s">
        <v>273</v>
      </c>
      <c r="G38" s="96"/>
      <c r="H38" s="96"/>
      <c r="I38" s="96"/>
      <c r="J38" s="96"/>
      <c r="K38" s="96"/>
      <c r="L38" s="96"/>
      <c r="M38" s="96"/>
    </row>
    <row r="39" s="397" customFormat="true" ht="12.75" customHeight="true" spans="1:13">
      <c r="A39" s="621">
        <v>5536</v>
      </c>
      <c r="B39" s="619"/>
      <c r="C39" s="623">
        <v>32037</v>
      </c>
      <c r="D39" s="618"/>
      <c r="E39" s="618"/>
      <c r="F39" s="637" t="s">
        <v>278</v>
      </c>
      <c r="G39" s="96"/>
      <c r="H39" s="96"/>
      <c r="I39" s="96"/>
      <c r="J39" s="96"/>
      <c r="K39" s="96"/>
      <c r="L39" s="96"/>
      <c r="M39" s="96"/>
    </row>
    <row r="40" s="397" customFormat="true" ht="12.75" customHeight="true" spans="1:13">
      <c r="A40" s="626">
        <v>5537</v>
      </c>
      <c r="B40" s="630" t="s">
        <v>41</v>
      </c>
      <c r="C40" s="623">
        <v>34360</v>
      </c>
      <c r="D40" s="618"/>
      <c r="E40" s="618"/>
      <c r="F40" s="639" t="s">
        <v>281</v>
      </c>
      <c r="G40" s="96"/>
      <c r="H40" s="96"/>
      <c r="I40" s="96"/>
      <c r="J40" s="96"/>
      <c r="K40" s="96"/>
      <c r="L40" s="96"/>
      <c r="M40" s="96"/>
    </row>
    <row r="41" s="397" customFormat="true" ht="12.75" customHeight="true" spans="1:13">
      <c r="A41" s="631">
        <v>5538</v>
      </c>
      <c r="B41" s="619"/>
      <c r="C41" s="628">
        <v>34123</v>
      </c>
      <c r="D41" s="618"/>
      <c r="E41" s="618"/>
      <c r="F41" s="637" t="s">
        <v>302</v>
      </c>
      <c r="G41" s="96"/>
      <c r="H41" s="96"/>
      <c r="I41" s="96"/>
      <c r="J41" s="96"/>
      <c r="K41" s="96"/>
      <c r="L41" s="96"/>
      <c r="M41" s="96"/>
    </row>
    <row r="42" s="397" customFormat="true" ht="12.75" customHeight="true" spans="1:13">
      <c r="A42" s="632">
        <v>5539</v>
      </c>
      <c r="B42" s="627" t="s">
        <v>41</v>
      </c>
      <c r="C42" s="623">
        <v>35774</v>
      </c>
      <c r="D42" s="618">
        <v>43949</v>
      </c>
      <c r="E42" s="618"/>
      <c r="F42" s="637" t="s">
        <v>303</v>
      </c>
      <c r="G42" s="96"/>
      <c r="H42" s="96"/>
      <c r="I42" s="96"/>
      <c r="J42" s="96"/>
      <c r="K42" s="96"/>
      <c r="L42" s="96"/>
      <c r="M42" s="96"/>
    </row>
    <row r="43" ht="12.75" customHeight="true" spans="1:6">
      <c r="A43" s="633">
        <v>5540</v>
      </c>
      <c r="B43" s="627" t="s">
        <v>41</v>
      </c>
      <c r="C43" s="623">
        <v>36913</v>
      </c>
      <c r="D43" s="618">
        <v>43980</v>
      </c>
      <c r="E43" s="618"/>
      <c r="F43" s="637" t="s">
        <v>304</v>
      </c>
    </row>
    <row r="44" ht="12.75" customHeight="true" spans="1:6">
      <c r="A44" s="619">
        <v>5541</v>
      </c>
      <c r="B44" s="619"/>
      <c r="C44" s="618">
        <v>32402</v>
      </c>
      <c r="D44" s="618"/>
      <c r="E44" s="618"/>
      <c r="F44" s="637" t="s">
        <v>272</v>
      </c>
    </row>
    <row r="45" ht="12.75" customHeight="true" spans="1:6">
      <c r="A45" s="619">
        <v>5542</v>
      </c>
      <c r="B45" s="619"/>
      <c r="C45" s="618" t="s">
        <v>305</v>
      </c>
      <c r="D45" s="618"/>
      <c r="E45" s="618"/>
      <c r="F45" s="637" t="s">
        <v>306</v>
      </c>
    </row>
    <row r="46" ht="12.75" customHeight="true"/>
  </sheetData>
  <mergeCells count="7">
    <mergeCell ref="H17:K17"/>
    <mergeCell ref="I19:L19"/>
    <mergeCell ref="I20:L20"/>
    <mergeCell ref="I21:L21"/>
    <mergeCell ref="I22:L22"/>
    <mergeCell ref="A1:F2"/>
    <mergeCell ref="H1:K2"/>
  </mergeCells>
  <pageMargins left="0.315277777777778" right="0.315277777777778" top="0.409722222222222" bottom="0.370138888888889" header="0.511805555555555" footer="0.511805555555555"/>
  <pageSetup paperSize="9" scale="77" firstPageNumber="0" orientation="landscape" useFirstPageNumber="true" horizontalDpi="300" verticalDpi="300"/>
  <headerFooter/>
  <colBreaks count="1" manualBreakCount="1">
    <brk id="12" max="6553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66CC"/>
  </sheetPr>
  <dimension ref="A1:O43"/>
  <sheetViews>
    <sheetView workbookViewId="0">
      <selection activeCell="A1" sqref="A1:H2"/>
    </sheetView>
  </sheetViews>
  <sheetFormatPr defaultColWidth="9" defaultRowHeight="16.5"/>
  <cols>
    <col min="1" max="3" width="8.83809523809524" customWidth="true"/>
    <col min="4" max="4" width="64.6285714285714" customWidth="true"/>
    <col min="5" max="7" width="8.83809523809524" customWidth="true"/>
    <col min="8" max="8" width="64.6285714285714" customWidth="true"/>
    <col min="9" max="9" width="3.56190476190476" customWidth="true"/>
    <col min="10" max="10" width="25.247619047619" customWidth="true"/>
    <col min="11" max="14" width="8.83809523809524" customWidth="true"/>
    <col min="15" max="15" width="26.247619047619" customWidth="true"/>
    <col min="16" max="237" width="8.83809523809524" customWidth="true"/>
    <col min="238" max="1025" width="7.98095238095238" customWidth="true"/>
  </cols>
  <sheetData>
    <row r="1" ht="12.75" customHeight="true" spans="1:11">
      <c r="A1" s="568" t="s">
        <v>307</v>
      </c>
      <c r="B1" s="568"/>
      <c r="C1" s="568"/>
      <c r="D1" s="568"/>
      <c r="E1" s="568"/>
      <c r="F1" s="568"/>
      <c r="G1" s="568"/>
      <c r="H1" s="568"/>
      <c r="I1" s="597"/>
      <c r="J1" s="598" t="s">
        <v>308</v>
      </c>
      <c r="K1" s="598"/>
    </row>
    <row r="2" ht="12.75" customHeight="true" spans="1:11">
      <c r="A2" s="568"/>
      <c r="B2" s="568"/>
      <c r="C2" s="568"/>
      <c r="D2" s="568"/>
      <c r="E2" s="568"/>
      <c r="F2" s="568"/>
      <c r="G2" s="568"/>
      <c r="H2" s="568"/>
      <c r="I2" s="597"/>
      <c r="J2" s="598"/>
      <c r="K2" s="598"/>
    </row>
    <row r="3" ht="12.75" customHeight="true" spans="1:11">
      <c r="A3" s="521" t="s">
        <v>35</v>
      </c>
      <c r="B3" s="130" t="s">
        <v>36</v>
      </c>
      <c r="C3" s="569" t="s">
        <v>309</v>
      </c>
      <c r="D3" s="521" t="s">
        <v>267</v>
      </c>
      <c r="E3" s="521" t="s">
        <v>35</v>
      </c>
      <c r="F3" s="130" t="s">
        <v>36</v>
      </c>
      <c r="G3" s="569" t="s">
        <v>309</v>
      </c>
      <c r="H3" s="521" t="s">
        <v>267</v>
      </c>
      <c r="I3" s="599"/>
      <c r="J3" s="521"/>
      <c r="K3" s="599"/>
    </row>
    <row r="4" ht="12.75" customHeight="true" spans="1:15">
      <c r="A4" s="482"/>
      <c r="B4" s="482"/>
      <c r="C4" s="570"/>
      <c r="D4" s="571"/>
      <c r="E4" s="589"/>
      <c r="F4" s="589"/>
      <c r="G4" s="590"/>
      <c r="H4" s="571"/>
      <c r="I4" s="599"/>
      <c r="J4" s="521" t="s">
        <v>310</v>
      </c>
      <c r="K4" s="600" t="s">
        <v>311</v>
      </c>
      <c r="L4" s="600"/>
      <c r="M4" s="600"/>
      <c r="N4" s="600"/>
      <c r="O4" s="600"/>
    </row>
    <row r="5" ht="12.75" customHeight="true" spans="1:15">
      <c r="A5" s="572">
        <v>6202</v>
      </c>
      <c r="B5" s="572" t="s">
        <v>312</v>
      </c>
      <c r="C5" s="573">
        <v>42640</v>
      </c>
      <c r="D5" s="574" t="s">
        <v>313</v>
      </c>
      <c r="E5" s="572">
        <v>6263</v>
      </c>
      <c r="F5" s="572" t="s">
        <v>310</v>
      </c>
      <c r="G5" s="573">
        <v>42034</v>
      </c>
      <c r="H5" s="582" t="s">
        <v>314</v>
      </c>
      <c r="I5" s="599"/>
      <c r="J5" s="521" t="s">
        <v>312</v>
      </c>
      <c r="K5" s="600" t="s">
        <v>315</v>
      </c>
      <c r="L5" s="600"/>
      <c r="M5" s="600"/>
      <c r="N5" s="600"/>
      <c r="O5" s="600"/>
    </row>
    <row r="6" ht="12.75" customHeight="true" spans="1:15">
      <c r="A6" s="575">
        <v>6203</v>
      </c>
      <c r="B6" s="575" t="s">
        <v>312</v>
      </c>
      <c r="C6" s="473">
        <v>29098</v>
      </c>
      <c r="D6" s="574" t="s">
        <v>313</v>
      </c>
      <c r="E6" s="576">
        <v>6264</v>
      </c>
      <c r="F6" s="576" t="s">
        <v>316</v>
      </c>
      <c r="G6" s="573">
        <v>36108</v>
      </c>
      <c r="H6" s="571" t="s">
        <v>317</v>
      </c>
      <c r="I6" s="599"/>
      <c r="J6" s="521" t="s">
        <v>316</v>
      </c>
      <c r="K6" s="600" t="s">
        <v>318</v>
      </c>
      <c r="L6" s="600"/>
      <c r="M6" s="600"/>
      <c r="N6" s="600"/>
      <c r="O6" s="600"/>
    </row>
    <row r="7" ht="12.75" customHeight="true" spans="1:15">
      <c r="A7" s="572">
        <v>6207</v>
      </c>
      <c r="B7" s="572" t="s">
        <v>316</v>
      </c>
      <c r="C7" s="473">
        <v>43817</v>
      </c>
      <c r="D7" s="574" t="s">
        <v>319</v>
      </c>
      <c r="E7" s="578">
        <v>6267</v>
      </c>
      <c r="F7" s="578" t="s">
        <v>41</v>
      </c>
      <c r="G7" s="573">
        <v>43448</v>
      </c>
      <c r="H7" s="580" t="s">
        <v>320</v>
      </c>
      <c r="I7" s="599"/>
      <c r="J7" s="601" t="s">
        <v>41</v>
      </c>
      <c r="K7" s="600" t="s">
        <v>321</v>
      </c>
      <c r="L7" s="600"/>
      <c r="M7" s="600"/>
      <c r="N7" s="600"/>
      <c r="O7" s="600"/>
    </row>
    <row r="8" ht="12.75" customHeight="true" spans="1:15">
      <c r="A8" s="572">
        <v>6210</v>
      </c>
      <c r="B8" s="572" t="s">
        <v>312</v>
      </c>
      <c r="C8" s="473">
        <v>44162</v>
      </c>
      <c r="D8" s="574" t="s">
        <v>322</v>
      </c>
      <c r="E8" s="576">
        <v>6274</v>
      </c>
      <c r="F8" s="576" t="s">
        <v>41</v>
      </c>
      <c r="G8" s="586">
        <v>32638</v>
      </c>
      <c r="H8" s="571" t="s">
        <v>317</v>
      </c>
      <c r="I8" s="599"/>
      <c r="J8" s="602" t="s">
        <v>274</v>
      </c>
      <c r="K8" s="600" t="s">
        <v>275</v>
      </c>
      <c r="L8" s="600"/>
      <c r="M8" s="600"/>
      <c r="N8" s="600"/>
      <c r="O8" s="600"/>
    </row>
    <row r="9" ht="12.75" customHeight="true" spans="1:15">
      <c r="A9" s="576">
        <v>6211</v>
      </c>
      <c r="B9" s="482"/>
      <c r="C9" s="473">
        <v>30750</v>
      </c>
      <c r="D9" s="577" t="s">
        <v>278</v>
      </c>
      <c r="E9" s="572">
        <v>6275</v>
      </c>
      <c r="F9" s="572" t="s">
        <v>310</v>
      </c>
      <c r="G9" s="583">
        <v>43642</v>
      </c>
      <c r="H9" s="574" t="s">
        <v>323</v>
      </c>
      <c r="I9" s="599"/>
      <c r="J9" s="603" t="s">
        <v>270</v>
      </c>
      <c r="K9" s="600" t="s">
        <v>271</v>
      </c>
      <c r="L9" s="600"/>
      <c r="M9" s="600"/>
      <c r="N9" s="600"/>
      <c r="O9" s="600"/>
    </row>
    <row r="10" ht="12.75" customHeight="true" spans="1:15">
      <c r="A10" s="572">
        <v>6212</v>
      </c>
      <c r="B10" s="572" t="s">
        <v>312</v>
      </c>
      <c r="C10" s="573">
        <v>43644</v>
      </c>
      <c r="D10" s="574" t="s">
        <v>322</v>
      </c>
      <c r="E10" s="572">
        <v>6278</v>
      </c>
      <c r="F10" s="572" t="s">
        <v>316</v>
      </c>
      <c r="G10" s="573">
        <v>44046</v>
      </c>
      <c r="H10" s="588" t="s">
        <v>324</v>
      </c>
      <c r="I10" s="599"/>
      <c r="J10" s="603" t="s">
        <v>325</v>
      </c>
      <c r="K10" s="562" t="s">
        <v>326</v>
      </c>
      <c r="L10" s="562"/>
      <c r="M10" s="562"/>
      <c r="N10" s="562"/>
      <c r="O10" s="562"/>
    </row>
    <row r="11" ht="12.75" customHeight="true" spans="1:15">
      <c r="A11" s="572">
        <v>6213</v>
      </c>
      <c r="B11" s="572" t="s">
        <v>310</v>
      </c>
      <c r="C11" s="573">
        <v>42839</v>
      </c>
      <c r="D11" s="574" t="s">
        <v>327</v>
      </c>
      <c r="E11" s="572">
        <v>6282</v>
      </c>
      <c r="F11" s="572" t="s">
        <v>316</v>
      </c>
      <c r="G11" s="573">
        <v>42334</v>
      </c>
      <c r="H11" s="574" t="s">
        <v>328</v>
      </c>
      <c r="I11" s="599"/>
      <c r="J11" s="603" t="s">
        <v>329</v>
      </c>
      <c r="K11" s="562" t="s">
        <v>330</v>
      </c>
      <c r="L11" s="562"/>
      <c r="M11" s="562"/>
      <c r="N11" s="562"/>
      <c r="O11" s="562"/>
    </row>
    <row r="12" ht="12.75" customHeight="true" spans="1:11">
      <c r="A12" s="575" t="s">
        <v>331</v>
      </c>
      <c r="B12" s="575" t="s">
        <v>310</v>
      </c>
      <c r="C12" s="573">
        <v>30272</v>
      </c>
      <c r="D12" s="574" t="s">
        <v>327</v>
      </c>
      <c r="E12" s="572">
        <v>6283</v>
      </c>
      <c r="F12" s="572" t="s">
        <v>312</v>
      </c>
      <c r="G12" s="573">
        <v>41451</v>
      </c>
      <c r="H12" s="582" t="s">
        <v>332</v>
      </c>
      <c r="I12" s="599"/>
      <c r="J12" s="603"/>
      <c r="K12" s="604"/>
    </row>
    <row r="13" ht="12.75" customHeight="true" spans="1:15">
      <c r="A13" s="576">
        <v>6215</v>
      </c>
      <c r="B13" s="576" t="s">
        <v>41</v>
      </c>
      <c r="C13" s="573">
        <v>36627</v>
      </c>
      <c r="D13" s="571" t="s">
        <v>317</v>
      </c>
      <c r="E13" s="572">
        <v>6285</v>
      </c>
      <c r="F13" s="572" t="s">
        <v>316</v>
      </c>
      <c r="G13" s="573">
        <v>43070</v>
      </c>
      <c r="H13" s="574" t="s">
        <v>333</v>
      </c>
      <c r="I13" s="599"/>
      <c r="J13" s="126"/>
      <c r="K13" s="600" t="s">
        <v>277</v>
      </c>
      <c r="L13" s="600"/>
      <c r="M13" s="600"/>
      <c r="N13" s="600"/>
      <c r="O13" s="600"/>
    </row>
    <row r="14" ht="12.75" customHeight="true" spans="1:11">
      <c r="A14" s="578">
        <v>6216</v>
      </c>
      <c r="B14" s="578" t="s">
        <v>41</v>
      </c>
      <c r="C14" s="579">
        <v>44448</v>
      </c>
      <c r="D14" s="580" t="s">
        <v>334</v>
      </c>
      <c r="E14" s="572">
        <v>6288</v>
      </c>
      <c r="F14" s="572" t="s">
        <v>41</v>
      </c>
      <c r="G14" s="473">
        <v>43794</v>
      </c>
      <c r="H14" s="574" t="s">
        <v>335</v>
      </c>
      <c r="I14" s="599"/>
      <c r="J14" s="521"/>
      <c r="K14" s="599"/>
    </row>
    <row r="15" ht="12.75" customHeight="true" spans="1:15">
      <c r="A15" s="572">
        <v>6217</v>
      </c>
      <c r="B15" s="572" t="s">
        <v>310</v>
      </c>
      <c r="C15" s="573">
        <v>42178</v>
      </c>
      <c r="D15" s="574" t="s">
        <v>336</v>
      </c>
      <c r="E15" s="484">
        <v>6289</v>
      </c>
      <c r="F15" s="591"/>
      <c r="G15" s="592"/>
      <c r="H15" s="593" t="s">
        <v>337</v>
      </c>
      <c r="I15" s="599"/>
      <c r="J15" s="605"/>
      <c r="K15" s="600" t="s">
        <v>338</v>
      </c>
      <c r="L15" s="600"/>
      <c r="M15" s="600"/>
      <c r="N15" s="600"/>
      <c r="O15" s="600"/>
    </row>
    <row r="16" ht="12.75" customHeight="true" spans="1:11">
      <c r="A16" s="581">
        <v>6219</v>
      </c>
      <c r="B16" s="581" t="s">
        <v>312</v>
      </c>
      <c r="C16" s="473">
        <v>42247</v>
      </c>
      <c r="D16" s="571" t="s">
        <v>339</v>
      </c>
      <c r="E16" s="572">
        <v>6291</v>
      </c>
      <c r="F16" s="572" t="s">
        <v>316</v>
      </c>
      <c r="G16" s="573">
        <v>42978</v>
      </c>
      <c r="H16" s="574" t="s">
        <v>340</v>
      </c>
      <c r="I16" s="599"/>
      <c r="J16" s="521"/>
      <c r="K16" s="599"/>
    </row>
    <row r="17" ht="12.75" customHeight="true" spans="1:15">
      <c r="A17" s="578">
        <v>6222</v>
      </c>
      <c r="B17" s="578" t="s">
        <v>312</v>
      </c>
      <c r="C17" s="579">
        <v>44309</v>
      </c>
      <c r="D17" s="580" t="s">
        <v>341</v>
      </c>
      <c r="E17" s="575">
        <v>6292</v>
      </c>
      <c r="F17" s="575" t="s">
        <v>316</v>
      </c>
      <c r="G17" s="586">
        <v>29998</v>
      </c>
      <c r="H17" s="584" t="s">
        <v>342</v>
      </c>
      <c r="I17" s="599"/>
      <c r="J17" s="606"/>
      <c r="K17" s="600" t="s">
        <v>343</v>
      </c>
      <c r="L17" s="600"/>
      <c r="M17" s="600"/>
      <c r="N17" s="600"/>
      <c r="O17" s="600"/>
    </row>
    <row r="18" ht="12.75" customHeight="true" spans="1:11">
      <c r="A18" s="578">
        <v>6223</v>
      </c>
      <c r="B18" s="578" t="s">
        <v>312</v>
      </c>
      <c r="C18" s="573">
        <v>43224</v>
      </c>
      <c r="D18" s="580" t="s">
        <v>320</v>
      </c>
      <c r="E18" s="575" t="s">
        <v>344</v>
      </c>
      <c r="F18" s="575" t="s">
        <v>316</v>
      </c>
      <c r="G18" s="586">
        <v>30824</v>
      </c>
      <c r="H18" s="574" t="s">
        <v>340</v>
      </c>
      <c r="I18" s="599"/>
      <c r="J18" s="521"/>
      <c r="K18" s="599"/>
    </row>
    <row r="19" ht="12.75" customHeight="true" spans="1:15">
      <c r="A19" s="572">
        <v>6228</v>
      </c>
      <c r="B19" s="572" t="s">
        <v>312</v>
      </c>
      <c r="C19" s="573">
        <v>41929</v>
      </c>
      <c r="D19" s="574" t="s">
        <v>313</v>
      </c>
      <c r="E19" s="572">
        <v>6296</v>
      </c>
      <c r="F19" s="572" t="s">
        <v>316</v>
      </c>
      <c r="G19" s="573">
        <v>41556</v>
      </c>
      <c r="H19" s="584" t="s">
        <v>342</v>
      </c>
      <c r="I19" s="599"/>
      <c r="J19" s="607"/>
      <c r="K19" s="600" t="s">
        <v>345</v>
      </c>
      <c r="L19" s="600"/>
      <c r="M19" s="600"/>
      <c r="N19" s="600"/>
      <c r="O19" s="600"/>
    </row>
    <row r="20" ht="12.75" customHeight="true" spans="1:11">
      <c r="A20" s="572">
        <v>6229</v>
      </c>
      <c r="B20" s="572" t="s">
        <v>312</v>
      </c>
      <c r="C20" s="573">
        <v>42192</v>
      </c>
      <c r="D20" s="574" t="s">
        <v>313</v>
      </c>
      <c r="E20" s="572">
        <v>6297</v>
      </c>
      <c r="F20" s="572" t="s">
        <v>312</v>
      </c>
      <c r="G20" s="573">
        <v>41827</v>
      </c>
      <c r="H20" s="582" t="s">
        <v>346</v>
      </c>
      <c r="I20" s="599"/>
      <c r="J20" s="521"/>
      <c r="K20" s="599"/>
    </row>
    <row r="21" ht="12.75" customHeight="true" spans="1:15">
      <c r="A21" s="572">
        <v>6231</v>
      </c>
      <c r="B21" s="572" t="s">
        <v>310</v>
      </c>
      <c r="C21" s="573">
        <v>41879</v>
      </c>
      <c r="D21" s="574" t="s">
        <v>327</v>
      </c>
      <c r="E21" s="572">
        <v>6299</v>
      </c>
      <c r="F21" s="572" t="s">
        <v>312</v>
      </c>
      <c r="G21" s="573">
        <v>42590</v>
      </c>
      <c r="H21" s="582" t="s">
        <v>332</v>
      </c>
      <c r="I21" s="599"/>
      <c r="J21" s="608"/>
      <c r="K21" s="600" t="s">
        <v>347</v>
      </c>
      <c r="L21" s="600"/>
      <c r="M21" s="600"/>
      <c r="N21" s="600"/>
      <c r="O21" s="600"/>
    </row>
    <row r="22" ht="12.75" customHeight="true" spans="1:11">
      <c r="A22" s="572">
        <v>6236</v>
      </c>
      <c r="B22" s="572" t="s">
        <v>316</v>
      </c>
      <c r="C22" s="573">
        <v>42173</v>
      </c>
      <c r="D22" s="574" t="s">
        <v>348</v>
      </c>
      <c r="E22" s="585">
        <v>6302</v>
      </c>
      <c r="F22" s="482"/>
      <c r="G22" s="586">
        <v>31196</v>
      </c>
      <c r="H22" s="594" t="s">
        <v>349</v>
      </c>
      <c r="I22" s="599"/>
      <c r="J22" s="521"/>
      <c r="K22" s="599"/>
    </row>
    <row r="23" ht="12.75" customHeight="true" spans="1:15">
      <c r="A23" s="572">
        <v>6237</v>
      </c>
      <c r="B23" s="572" t="s">
        <v>312</v>
      </c>
      <c r="C23" s="573">
        <v>42529</v>
      </c>
      <c r="D23" s="582" t="s">
        <v>332</v>
      </c>
      <c r="E23" s="578">
        <v>6304</v>
      </c>
      <c r="F23" s="578" t="s">
        <v>312</v>
      </c>
      <c r="G23" s="573">
        <v>42725</v>
      </c>
      <c r="H23" s="580" t="s">
        <v>320</v>
      </c>
      <c r="I23" s="599"/>
      <c r="J23" s="609"/>
      <c r="K23" s="452" t="s">
        <v>350</v>
      </c>
      <c r="L23" s="452"/>
      <c r="M23" s="452"/>
      <c r="N23" s="452"/>
      <c r="O23" s="452"/>
    </row>
    <row r="24" ht="12.75" customHeight="true" spans="1:15">
      <c r="A24" s="572">
        <v>6238</v>
      </c>
      <c r="B24" s="572" t="s">
        <v>312</v>
      </c>
      <c r="C24" s="573">
        <v>41757</v>
      </c>
      <c r="D24" s="574" t="s">
        <v>313</v>
      </c>
      <c r="E24" s="575" t="s">
        <v>351</v>
      </c>
      <c r="F24" s="575" t="s">
        <v>41</v>
      </c>
      <c r="G24" s="473">
        <v>33107</v>
      </c>
      <c r="H24" s="574" t="s">
        <v>352</v>
      </c>
      <c r="I24" s="599"/>
      <c r="J24" s="521"/>
      <c r="K24" s="452"/>
      <c r="L24" s="452"/>
      <c r="M24" s="452"/>
      <c r="N24" s="452"/>
      <c r="O24" s="452"/>
    </row>
    <row r="25" ht="12.75" customHeight="true" spans="1:11">
      <c r="A25" s="572">
        <v>6241</v>
      </c>
      <c r="B25" s="572" t="s">
        <v>41</v>
      </c>
      <c r="C25" s="573">
        <v>43168</v>
      </c>
      <c r="D25" s="574" t="s">
        <v>353</v>
      </c>
      <c r="E25" s="576">
        <v>6306</v>
      </c>
      <c r="F25" s="482"/>
      <c r="G25" s="473">
        <v>36307</v>
      </c>
      <c r="H25" s="571" t="s">
        <v>354</v>
      </c>
      <c r="I25" s="599"/>
      <c r="J25" s="521"/>
      <c r="K25" s="453"/>
    </row>
    <row r="26" ht="12.75" customHeight="true" spans="1:15">
      <c r="A26" s="572">
        <v>6242</v>
      </c>
      <c r="B26" s="572" t="s">
        <v>310</v>
      </c>
      <c r="C26" s="573">
        <v>42922</v>
      </c>
      <c r="D26" s="582" t="s">
        <v>314</v>
      </c>
      <c r="E26" s="572">
        <v>6309</v>
      </c>
      <c r="F26" s="572" t="s">
        <v>41</v>
      </c>
      <c r="G26" s="573">
        <v>42747</v>
      </c>
      <c r="H26" s="574" t="s">
        <v>352</v>
      </c>
      <c r="I26" s="599"/>
      <c r="J26" s="610"/>
      <c r="K26" s="600" t="s">
        <v>355</v>
      </c>
      <c r="L26" s="600"/>
      <c r="M26" s="600"/>
      <c r="N26" s="600"/>
      <c r="O26" s="600"/>
    </row>
    <row r="27" ht="12.75" customHeight="true" spans="1:11">
      <c r="A27" s="572">
        <v>6243</v>
      </c>
      <c r="B27" s="572" t="s">
        <v>41</v>
      </c>
      <c r="C27" s="583">
        <v>42873</v>
      </c>
      <c r="D27" s="574" t="s">
        <v>335</v>
      </c>
      <c r="E27" s="576">
        <v>6311</v>
      </c>
      <c r="F27" s="576" t="s">
        <v>310</v>
      </c>
      <c r="G27" s="573">
        <v>31260</v>
      </c>
      <c r="H27" s="571" t="s">
        <v>356</v>
      </c>
      <c r="I27" s="599"/>
      <c r="J27" s="521"/>
      <c r="K27" s="599"/>
    </row>
    <row r="28" ht="12.75" customHeight="true" spans="1:15">
      <c r="A28" s="572">
        <v>6244</v>
      </c>
      <c r="B28" s="572" t="s">
        <v>316</v>
      </c>
      <c r="C28" s="573">
        <v>41773</v>
      </c>
      <c r="D28" s="584" t="s">
        <v>342</v>
      </c>
      <c r="E28" s="572">
        <v>6312</v>
      </c>
      <c r="F28" s="572" t="s">
        <v>316</v>
      </c>
      <c r="G28" s="476">
        <v>42683</v>
      </c>
      <c r="H28" s="574" t="s">
        <v>340</v>
      </c>
      <c r="I28" s="599"/>
      <c r="J28" s="611"/>
      <c r="K28" s="600" t="s">
        <v>357</v>
      </c>
      <c r="L28" s="600"/>
      <c r="M28" s="600"/>
      <c r="N28" s="600"/>
      <c r="O28" s="600"/>
    </row>
    <row r="29" ht="12.75" customHeight="true" spans="1:11">
      <c r="A29" s="572">
        <v>6246</v>
      </c>
      <c r="B29" s="572" t="s">
        <v>312</v>
      </c>
      <c r="C29" s="573">
        <v>41626</v>
      </c>
      <c r="D29" s="582" t="s">
        <v>332</v>
      </c>
      <c r="E29" s="578">
        <v>6315</v>
      </c>
      <c r="F29" s="578" t="s">
        <v>316</v>
      </c>
      <c r="G29" s="573">
        <v>41876</v>
      </c>
      <c r="H29" s="580" t="s">
        <v>320</v>
      </c>
      <c r="I29" s="599"/>
      <c r="J29" s="521"/>
      <c r="K29" s="599"/>
    </row>
    <row r="30" ht="12.75" customHeight="true" spans="1:15">
      <c r="A30" s="585">
        <v>6247</v>
      </c>
      <c r="B30" s="585" t="s">
        <v>312</v>
      </c>
      <c r="C30" s="586">
        <v>31976</v>
      </c>
      <c r="D30" s="587" t="s">
        <v>358</v>
      </c>
      <c r="E30" s="572">
        <v>6316</v>
      </c>
      <c r="F30" s="572" t="s">
        <v>310</v>
      </c>
      <c r="G30" s="573">
        <v>43315</v>
      </c>
      <c r="H30" s="574" t="s">
        <v>323</v>
      </c>
      <c r="I30" s="599"/>
      <c r="J30" s="612"/>
      <c r="K30" s="600" t="s">
        <v>359</v>
      </c>
      <c r="L30" s="600"/>
      <c r="M30" s="600"/>
      <c r="N30" s="600"/>
      <c r="O30" s="600"/>
    </row>
    <row r="31" ht="12.75" customHeight="true" spans="1:11">
      <c r="A31" s="572">
        <v>6249</v>
      </c>
      <c r="B31" s="572" t="s">
        <v>316</v>
      </c>
      <c r="C31" s="583">
        <v>42263</v>
      </c>
      <c r="D31" s="574" t="s">
        <v>328</v>
      </c>
      <c r="E31" s="572">
        <v>6317</v>
      </c>
      <c r="F31" s="572" t="s">
        <v>312</v>
      </c>
      <c r="G31" s="573">
        <v>41976</v>
      </c>
      <c r="H31" s="582" t="s">
        <v>346</v>
      </c>
      <c r="I31" s="599"/>
      <c r="J31" s="521"/>
      <c r="K31" s="599"/>
    </row>
    <row r="32" ht="12.75" customHeight="true" spans="1:11">
      <c r="A32" s="572">
        <v>6250</v>
      </c>
      <c r="B32" s="572" t="s">
        <v>316</v>
      </c>
      <c r="C32" s="573">
        <v>44069</v>
      </c>
      <c r="D32" s="588" t="s">
        <v>324</v>
      </c>
      <c r="E32" s="572">
        <v>6319</v>
      </c>
      <c r="F32" s="572" t="s">
        <v>41</v>
      </c>
      <c r="G32" s="573">
        <v>43284</v>
      </c>
      <c r="H32" s="574" t="s">
        <v>353</v>
      </c>
      <c r="I32" s="599"/>
      <c r="J32" s="603" t="s">
        <v>82</v>
      </c>
      <c r="K32" s="603"/>
    </row>
    <row r="33" ht="12.75" customHeight="true" spans="1:11">
      <c r="A33" s="572">
        <v>6251</v>
      </c>
      <c r="B33" s="572" t="s">
        <v>41</v>
      </c>
      <c r="C33" s="573">
        <v>41740</v>
      </c>
      <c r="D33" s="574" t="s">
        <v>352</v>
      </c>
      <c r="E33" s="572">
        <v>6320</v>
      </c>
      <c r="F33" s="572" t="s">
        <v>310</v>
      </c>
      <c r="G33" s="573">
        <v>43385</v>
      </c>
      <c r="H33" s="574" t="s">
        <v>336</v>
      </c>
      <c r="I33" s="599"/>
      <c r="J33" s="521"/>
      <c r="K33" s="599"/>
    </row>
    <row r="34" ht="12.75" customHeight="true" spans="1:11">
      <c r="A34" s="572">
        <v>6253</v>
      </c>
      <c r="B34" s="572" t="s">
        <v>312</v>
      </c>
      <c r="C34" s="573">
        <v>41376</v>
      </c>
      <c r="D34" s="574" t="s">
        <v>313</v>
      </c>
      <c r="E34" s="572">
        <v>6323</v>
      </c>
      <c r="F34" s="572" t="s">
        <v>312</v>
      </c>
      <c r="G34" s="573">
        <v>43524</v>
      </c>
      <c r="H34" s="574" t="s">
        <v>322</v>
      </c>
      <c r="I34" s="599"/>
      <c r="J34" s="600" t="s">
        <v>360</v>
      </c>
      <c r="K34" s="600"/>
    </row>
    <row r="35" ht="12.75" customHeight="true" spans="1:11">
      <c r="A35" s="572">
        <v>6254</v>
      </c>
      <c r="B35" s="572" t="s">
        <v>312</v>
      </c>
      <c r="C35" s="573">
        <v>42073</v>
      </c>
      <c r="D35" s="574" t="s">
        <v>313</v>
      </c>
      <c r="E35" s="576">
        <v>6324</v>
      </c>
      <c r="F35" s="482"/>
      <c r="G35" s="573">
        <v>37917</v>
      </c>
      <c r="H35" s="577" t="s">
        <v>278</v>
      </c>
      <c r="I35" s="599"/>
      <c r="J35" s="521"/>
      <c r="K35" s="599"/>
    </row>
    <row r="36" ht="12.75" customHeight="true" spans="1:15">
      <c r="A36" s="572">
        <v>6255</v>
      </c>
      <c r="B36" s="572" t="s">
        <v>41</v>
      </c>
      <c r="C36" s="573">
        <v>40648</v>
      </c>
      <c r="D36" s="574" t="s">
        <v>352</v>
      </c>
      <c r="E36" s="595">
        <v>6325</v>
      </c>
      <c r="F36" s="482"/>
      <c r="G36" s="586">
        <v>32358</v>
      </c>
      <c r="H36" s="594" t="s">
        <v>361</v>
      </c>
      <c r="I36" s="599"/>
      <c r="J36" s="607" t="s">
        <v>256</v>
      </c>
      <c r="K36" s="452" t="s">
        <v>362</v>
      </c>
      <c r="L36" s="452"/>
      <c r="M36" s="452"/>
      <c r="N36" s="452"/>
      <c r="O36" s="452"/>
    </row>
    <row r="37" ht="12.75" customHeight="true" spans="1:11">
      <c r="A37" s="572">
        <v>6256</v>
      </c>
      <c r="B37" s="572" t="s">
        <v>312</v>
      </c>
      <c r="C37" s="573">
        <v>41800</v>
      </c>
      <c r="D37" s="582" t="s">
        <v>332</v>
      </c>
      <c r="E37" s="575">
        <v>6328</v>
      </c>
      <c r="F37" s="575" t="s">
        <v>310</v>
      </c>
      <c r="G37" s="473">
        <v>33003</v>
      </c>
      <c r="H37" s="574" t="s">
        <v>327</v>
      </c>
      <c r="I37" s="599"/>
      <c r="J37" s="521"/>
      <c r="K37" s="467"/>
    </row>
    <row r="38" ht="12.75" customHeight="true" spans="1:15">
      <c r="A38" s="578">
        <v>6257</v>
      </c>
      <c r="B38" s="578" t="s">
        <v>41</v>
      </c>
      <c r="C38" s="579">
        <v>44301</v>
      </c>
      <c r="D38" s="580" t="s">
        <v>363</v>
      </c>
      <c r="E38" s="575" t="s">
        <v>364</v>
      </c>
      <c r="F38" s="575" t="s">
        <v>41</v>
      </c>
      <c r="G38" s="473">
        <v>28270</v>
      </c>
      <c r="H38" s="574" t="s">
        <v>352</v>
      </c>
      <c r="I38" s="599"/>
      <c r="J38" s="606" t="s">
        <v>90</v>
      </c>
      <c r="K38" s="452" t="s">
        <v>365</v>
      </c>
      <c r="L38" s="452"/>
      <c r="M38" s="452"/>
      <c r="N38" s="452"/>
      <c r="O38" s="452"/>
    </row>
    <row r="39" ht="12.75" customHeight="true" spans="1:11">
      <c r="A39" s="572">
        <v>6260</v>
      </c>
      <c r="B39" s="572" t="s">
        <v>312</v>
      </c>
      <c r="C39" s="573">
        <v>41995</v>
      </c>
      <c r="D39" s="582" t="s">
        <v>346</v>
      </c>
      <c r="E39" s="572">
        <v>6330</v>
      </c>
      <c r="F39" s="572" t="s">
        <v>316</v>
      </c>
      <c r="G39" s="573">
        <v>43024</v>
      </c>
      <c r="H39" s="574" t="s">
        <v>340</v>
      </c>
      <c r="I39" s="599"/>
      <c r="J39" s="521"/>
      <c r="K39" s="452"/>
    </row>
    <row r="40" ht="12.75" customHeight="true" spans="1:15">
      <c r="A40" s="572">
        <v>6261</v>
      </c>
      <c r="B40" s="572" t="s">
        <v>310</v>
      </c>
      <c r="C40" s="583">
        <v>44264</v>
      </c>
      <c r="D40" s="582" t="s">
        <v>366</v>
      </c>
      <c r="E40" s="572">
        <v>6331</v>
      </c>
      <c r="F40" s="572" t="s">
        <v>316</v>
      </c>
      <c r="G40" s="473">
        <v>43727</v>
      </c>
      <c r="H40" s="574" t="s">
        <v>333</v>
      </c>
      <c r="I40" s="599"/>
      <c r="J40" s="521">
        <v>28</v>
      </c>
      <c r="K40" s="452" t="s">
        <v>367</v>
      </c>
      <c r="L40" s="452"/>
      <c r="M40" s="452"/>
      <c r="N40" s="452"/>
      <c r="O40" s="452"/>
    </row>
    <row r="41" ht="12.75" customHeight="true" spans="1:15">
      <c r="A41" s="572">
        <v>6262</v>
      </c>
      <c r="B41" s="572" t="s">
        <v>310</v>
      </c>
      <c r="C41" s="583">
        <v>43980</v>
      </c>
      <c r="D41" s="574" t="s">
        <v>336</v>
      </c>
      <c r="E41" s="596">
        <v>6391</v>
      </c>
      <c r="F41" s="591"/>
      <c r="G41" s="140"/>
      <c r="H41" s="594" t="s">
        <v>368</v>
      </c>
      <c r="I41" s="599"/>
      <c r="J41" s="521">
        <v>25</v>
      </c>
      <c r="K41" s="452" t="s">
        <v>369</v>
      </c>
      <c r="L41" s="452"/>
      <c r="M41" s="452"/>
      <c r="N41" s="452"/>
      <c r="O41" s="452"/>
    </row>
    <row r="42" ht="12.75" customHeight="true" spans="1:11">
      <c r="A42" s="589"/>
      <c r="B42" s="589"/>
      <c r="C42" s="590"/>
      <c r="D42" s="571"/>
      <c r="E42" s="596">
        <v>6393</v>
      </c>
      <c r="F42" s="591"/>
      <c r="G42" s="140"/>
      <c r="H42" s="594" t="s">
        <v>370</v>
      </c>
      <c r="I42" s="599"/>
      <c r="J42" s="521"/>
      <c r="K42" s="467"/>
    </row>
    <row r="43" ht="12.75" customHeight="true"/>
  </sheetData>
  <mergeCells count="24">
    <mergeCell ref="K4:O4"/>
    <mergeCell ref="K5:O5"/>
    <mergeCell ref="K6:O6"/>
    <mergeCell ref="K7:O7"/>
    <mergeCell ref="K8:O8"/>
    <mergeCell ref="K9:O9"/>
    <mergeCell ref="K10:O10"/>
    <mergeCell ref="K11:O11"/>
    <mergeCell ref="K13:O13"/>
    <mergeCell ref="K15:O15"/>
    <mergeCell ref="K17:O17"/>
    <mergeCell ref="K19:O19"/>
    <mergeCell ref="K21:O21"/>
    <mergeCell ref="K26:O26"/>
    <mergeCell ref="K28:O28"/>
    <mergeCell ref="K30:O30"/>
    <mergeCell ref="J34:K34"/>
    <mergeCell ref="K36:O36"/>
    <mergeCell ref="K38:O38"/>
    <mergeCell ref="K40:O40"/>
    <mergeCell ref="K41:O41"/>
    <mergeCell ref="A1:H2"/>
    <mergeCell ref="J1:K2"/>
    <mergeCell ref="K23:O24"/>
  </mergeCells>
  <conditionalFormatting sqref="H4">
    <cfRule type="cellIs" dxfId="2" priority="29" operator="between">
      <formula>0.1</formula>
      <formula>9.99</formula>
    </cfRule>
    <cfRule type="cellIs" dxfId="1" priority="30" operator="between">
      <formula>10</formula>
      <formula>99.99</formula>
    </cfRule>
    <cfRule type="cellIs" dxfId="0" priority="31" operator="between">
      <formula>100</formula>
      <formula>250000</formula>
    </cfRule>
  </conditionalFormatting>
  <conditionalFormatting sqref="D5">
    <cfRule type="cellIs" dxfId="2" priority="32" operator="between">
      <formula>0.1</formula>
      <formula>9.99</formula>
    </cfRule>
    <cfRule type="cellIs" dxfId="1" priority="33" operator="between">
      <formula>10</formula>
      <formula>99.99</formula>
    </cfRule>
    <cfRule type="cellIs" dxfId="0" priority="34" operator="between">
      <formula>100</formula>
      <formula>250000</formula>
    </cfRule>
  </conditionalFormatting>
  <conditionalFormatting sqref="H5">
    <cfRule type="cellIs" dxfId="2" priority="35" operator="between">
      <formula>0.1</formula>
      <formula>9.99</formula>
    </cfRule>
    <cfRule type="cellIs" dxfId="1" priority="36" operator="between">
      <formula>10</formula>
      <formula>99.99</formula>
    </cfRule>
    <cfRule type="cellIs" dxfId="0" priority="37" operator="between">
      <formula>100</formula>
      <formula>250000</formula>
    </cfRule>
  </conditionalFormatting>
  <conditionalFormatting sqref="D6">
    <cfRule type="cellIs" dxfId="2" priority="38" operator="between">
      <formula>0.1</formula>
      <formula>9.99</formula>
    </cfRule>
    <cfRule type="cellIs" dxfId="1" priority="39" operator="between">
      <formula>10</formula>
      <formula>99.99</formula>
    </cfRule>
    <cfRule type="cellIs" dxfId="0" priority="40" operator="between">
      <formula>100</formula>
      <formula>250000</formula>
    </cfRule>
  </conditionalFormatting>
  <conditionalFormatting sqref="D7">
    <cfRule type="cellIs" dxfId="2" priority="41" operator="between">
      <formula>0.1</formula>
      <formula>9.99</formula>
    </cfRule>
    <cfRule type="cellIs" dxfId="1" priority="42" operator="between">
      <formula>10</formula>
      <formula>99.99</formula>
    </cfRule>
    <cfRule type="cellIs" dxfId="0" priority="43" operator="between">
      <formula>100</formula>
      <formula>250000</formula>
    </cfRule>
  </conditionalFormatting>
  <conditionalFormatting sqref="H7">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D8">
    <cfRule type="cellIs" dxfId="2" priority="44" operator="between">
      <formula>0.1</formula>
      <formula>9.99</formula>
    </cfRule>
    <cfRule type="cellIs" dxfId="1" priority="45" operator="between">
      <formula>10</formula>
      <formula>99.99</formula>
    </cfRule>
    <cfRule type="cellIs" dxfId="0" priority="46" operator="between">
      <formula>100</formula>
      <formula>250000</formula>
    </cfRule>
  </conditionalFormatting>
  <conditionalFormatting sqref="D10">
    <cfRule type="cellIs" dxfId="2" priority="47" operator="between">
      <formula>0.1</formula>
      <formula>9.99</formula>
    </cfRule>
    <cfRule type="cellIs" dxfId="1" priority="48" operator="between">
      <formula>10</formula>
      <formula>99.99</formula>
    </cfRule>
    <cfRule type="cellIs" dxfId="0" priority="49" operator="between">
      <formula>100</formula>
      <formula>250000</formula>
    </cfRule>
  </conditionalFormatting>
  <conditionalFormatting sqref="H11">
    <cfRule type="cellIs" dxfId="2" priority="50" operator="between">
      <formula>0.1</formula>
      <formula>9.99</formula>
    </cfRule>
    <cfRule type="cellIs" dxfId="1" priority="51" operator="between">
      <formula>10</formula>
      <formula>99.99</formula>
    </cfRule>
    <cfRule type="cellIs" dxfId="0" priority="52" operator="between">
      <formula>100</formula>
      <formula>250000</formula>
    </cfRule>
  </conditionalFormatting>
  <conditionalFormatting sqref="H12">
    <cfRule type="cellIs" dxfId="2" priority="53" operator="between">
      <formula>0.1</formula>
      <formula>9.99</formula>
    </cfRule>
    <cfRule type="cellIs" dxfId="1" priority="54" operator="between">
      <formula>10</formula>
      <formula>99.99</formula>
    </cfRule>
    <cfRule type="cellIs" dxfId="0" priority="55" operator="between">
      <formula>100</formula>
      <formula>250000</formula>
    </cfRule>
  </conditionalFormatting>
  <conditionalFormatting sqref="D14">
    <cfRule type="cellIs" dxfId="1" priority="18" operator="between">
      <formula>100</formula>
      <formula>250000</formula>
    </cfRule>
    <cfRule type="cellIs" dxfId="2" priority="17" operator="between">
      <formula>10</formula>
      <formula>99.99</formula>
    </cfRule>
    <cfRule type="cellIs" dxfId="0" priority="16" operator="between">
      <formula>0.1</formula>
      <formula>9.99</formula>
    </cfRule>
  </conditionalFormatting>
  <conditionalFormatting sqref="D15">
    <cfRule type="cellIs" dxfId="2" priority="59" operator="between">
      <formula>0.1</formula>
      <formula>9.99</formula>
    </cfRule>
    <cfRule type="cellIs" dxfId="1" priority="60" operator="between">
      <formula>10</formula>
      <formula>99.99</formula>
    </cfRule>
    <cfRule type="cellIs" dxfId="0" priority="61" operator="between">
      <formula>100</formula>
      <formula>250000</formula>
    </cfRule>
  </conditionalFormatting>
  <conditionalFormatting sqref="D16">
    <cfRule type="cellIs" dxfId="2" priority="62" operator="between">
      <formula>0.1</formula>
      <formula>9.99</formula>
    </cfRule>
    <cfRule type="cellIs" dxfId="1" priority="63" operator="between">
      <formula>10</formula>
      <formula>99.99</formula>
    </cfRule>
    <cfRule type="cellIs" dxfId="0" priority="64" operator="between">
      <formula>100</formula>
      <formula>250000</formula>
    </cfRule>
  </conditionalFormatting>
  <conditionalFormatting sqref="H16">
    <cfRule type="cellIs" dxfId="3" priority="65" operator="between">
      <formula>0.1</formula>
      <formula>9.99</formula>
    </cfRule>
    <cfRule type="cellIs" dxfId="2" priority="66" operator="between">
      <formula>10</formula>
      <formula>99.99</formula>
    </cfRule>
    <cfRule type="cellIs" dxfId="1" priority="67" operator="between">
      <formula>100</formula>
      <formula>250000</formula>
    </cfRule>
  </conditionalFormatting>
  <conditionalFormatting sqref="D17">
    <cfRule type="cellIs" dxfId="0" priority="68" operator="between">
      <formula>0.1</formula>
      <formula>9.99</formula>
    </cfRule>
    <cfRule type="cellIs" dxfId="2" priority="69" operator="between">
      <formula>10</formula>
      <formula>99.99</formula>
    </cfRule>
    <cfRule type="cellIs" dxfId="1" priority="70" operator="between">
      <formula>100</formula>
      <formula>250000</formula>
    </cfRule>
  </conditionalFormatting>
  <conditionalFormatting sqref="D18">
    <cfRule type="cellIs" dxfId="0" priority="21" operator="between">
      <formula>100</formula>
      <formula>250000</formula>
    </cfRule>
    <cfRule type="cellIs" dxfId="1" priority="20" operator="between">
      <formula>10</formula>
      <formula>99.99</formula>
    </cfRule>
    <cfRule type="cellIs" dxfId="2" priority="19" operator="between">
      <formula>0.1</formula>
      <formula>9.99</formula>
    </cfRule>
  </conditionalFormatting>
  <conditionalFormatting sqref="H18">
    <cfRule type="cellIs" dxfId="0" priority="74" operator="between">
      <formula>0.1</formula>
      <formula>9.99</formula>
    </cfRule>
    <cfRule type="cellIs" dxfId="2" priority="75" operator="between">
      <formula>10</formula>
      <formula>99.99</formula>
    </cfRule>
    <cfRule type="cellIs" dxfId="1" priority="76" operator="between">
      <formula>100</formula>
      <formula>250000</formula>
    </cfRule>
  </conditionalFormatting>
  <conditionalFormatting sqref="H20">
    <cfRule type="cellIs" dxfId="1" priority="27" operator="between">
      <formula>100</formula>
      <formula>250000</formula>
    </cfRule>
    <cfRule type="cellIs" dxfId="2" priority="26" operator="between">
      <formula>10</formula>
      <formula>99.99</formula>
    </cfRule>
    <cfRule type="cellIs" dxfId="0" priority="25" operator="between">
      <formula>0.1</formula>
      <formula>9.99</formula>
    </cfRule>
  </conditionalFormatting>
  <conditionalFormatting sqref="H21">
    <cfRule type="cellIs" dxfId="0" priority="77" operator="between">
      <formula>0.1</formula>
      <formula>9.99</formula>
    </cfRule>
    <cfRule type="cellIs" dxfId="2" priority="78" operator="between">
      <formula>10</formula>
      <formula>99.99</formula>
    </cfRule>
    <cfRule type="cellIs" dxfId="1" priority="79" operator="between">
      <formula>100</formula>
      <formula>250000</formula>
    </cfRule>
  </conditionalFormatting>
  <conditionalFormatting sqref="H23">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D26">
    <cfRule type="cellIs" dxfId="0" priority="83" operator="between">
      <formula>0.1</formula>
      <formula>9.99</formula>
    </cfRule>
    <cfRule type="cellIs" dxfId="2" priority="84" operator="between">
      <formula>10</formula>
      <formula>99.99</formula>
    </cfRule>
    <cfRule type="cellIs" dxfId="1" priority="85" operator="between">
      <formula>100</formula>
      <formula>250000</formula>
    </cfRule>
  </conditionalFormatting>
  <conditionalFormatting sqref="H28">
    <cfRule type="cellIs" dxfId="0" priority="86" operator="between">
      <formula>0.1</formula>
      <formula>9.99</formula>
    </cfRule>
    <cfRule type="cellIs" dxfId="2" priority="87" operator="between">
      <formula>10</formula>
      <formula>99.99</formula>
    </cfRule>
    <cfRule type="cellIs" dxfId="1" priority="88" operator="between">
      <formula>100</formula>
      <formula>250000</formula>
    </cfRule>
  </conditionalFormatting>
  <conditionalFormatting sqref="D29">
    <cfRule type="cellIs" dxfId="0" priority="89" operator="between">
      <formula>0.1</formula>
      <formula>9.99</formula>
    </cfRule>
    <cfRule type="cellIs" dxfId="2" priority="90" operator="between">
      <formula>10</formula>
      <formula>99.99</formula>
    </cfRule>
    <cfRule type="cellIs" dxfId="1" priority="91" operator="between">
      <formula>100</formula>
      <formula>250000</formula>
    </cfRule>
  </conditionalFormatting>
  <conditionalFormatting sqref="H29">
    <cfRule type="cellIs" dxfId="0" priority="15" operator="between">
      <formula>100</formula>
      <formula>250000</formula>
    </cfRule>
    <cfRule type="cellIs" dxfId="1" priority="14" operator="between">
      <formula>10</formula>
      <formula>99.99</formula>
    </cfRule>
    <cfRule type="cellIs" dxfId="2" priority="13" operator="between">
      <formula>0.1</formula>
      <formula>9.99</formula>
    </cfRule>
  </conditionalFormatting>
  <conditionalFormatting sqref="D30">
    <cfRule type="cellIs" dxfId="0" priority="95" operator="between">
      <formula>0.1</formula>
      <formula>9.99</formula>
    </cfRule>
    <cfRule type="cellIs" dxfId="2" priority="96" operator="between">
      <formula>10</formula>
      <formula>99.99</formula>
    </cfRule>
    <cfRule type="cellIs" dxfId="1" priority="97" operator="between">
      <formula>100</formula>
      <formula>250000</formula>
    </cfRule>
  </conditionalFormatting>
  <conditionalFormatting sqref="D31">
    <cfRule type="cellIs" dxfId="0" priority="98" operator="between">
      <formula>0.1</formula>
      <formula>9.99</formula>
    </cfRule>
    <cfRule type="cellIs" dxfId="2" priority="99" operator="between">
      <formula>10</formula>
      <formula>99.99</formula>
    </cfRule>
    <cfRule type="cellIs" dxfId="1" priority="100" operator="between">
      <formula>100</formula>
      <formula>250000</formula>
    </cfRule>
  </conditionalFormatting>
  <conditionalFormatting sqref="H31">
    <cfRule type="cellIs" dxfId="1" priority="24" operator="between">
      <formula>100</formula>
      <formula>250000</formula>
    </cfRule>
    <cfRule type="cellIs" dxfId="2" priority="23" operator="between">
      <formula>10</formula>
      <formula>99.99</formula>
    </cfRule>
    <cfRule type="cellIs" dxfId="0" priority="22" operator="between">
      <formula>0.1</formula>
      <formula>9.99</formula>
    </cfRule>
  </conditionalFormatting>
  <conditionalFormatting sqref="H33">
    <cfRule type="cellIs" dxfId="0" priority="104" operator="between">
      <formula>0.1</formula>
      <formula>9.99</formula>
    </cfRule>
    <cfRule type="cellIs" dxfId="2" priority="105" operator="between">
      <formula>10</formula>
      <formula>99.99</formula>
    </cfRule>
    <cfRule type="cellIs" dxfId="1" priority="106" operator="between">
      <formula>100</formula>
      <formula>250000</formula>
    </cfRule>
  </conditionalFormatting>
  <conditionalFormatting sqref="H34">
    <cfRule type="cellIs" dxfId="0" priority="107" operator="between">
      <formula>0.1</formula>
      <formula>9.99</formula>
    </cfRule>
    <cfRule type="cellIs" dxfId="2" priority="108" operator="between">
      <formula>10</formula>
      <formula>99.99</formula>
    </cfRule>
    <cfRule type="cellIs" dxfId="1" priority="109" operator="between">
      <formula>100</formula>
      <formula>250000</formula>
    </cfRule>
  </conditionalFormatting>
  <conditionalFormatting sqref="D37">
    <cfRule type="cellIs" dxfId="0" priority="110" operator="between">
      <formula>0.1</formula>
      <formula>9.99</formula>
    </cfRule>
    <cfRule type="cellIs" dxfId="2" priority="111" operator="between">
      <formula>10</formula>
      <formula>99.99</formula>
    </cfRule>
    <cfRule type="cellIs" dxfId="1" priority="112" operator="between">
      <formula>100</formula>
      <formula>250000</formula>
    </cfRule>
  </conditionalFormatting>
  <conditionalFormatting sqref="D38">
    <cfRule type="cellIs" dxfId="0" priority="113" operator="between">
      <formula>0.1</formula>
      <formula>9.99</formula>
    </cfRule>
    <cfRule type="cellIs" dxfId="2" priority="114" operator="between">
      <formula>10</formula>
      <formula>99.99</formula>
    </cfRule>
    <cfRule type="cellIs" dxfId="1" priority="115" operator="between">
      <formula>100</formula>
      <formula>250000</formula>
    </cfRule>
  </conditionalFormatting>
  <conditionalFormatting sqref="D39">
    <cfRule type="cellIs" dxfId="0" priority="116" operator="between">
      <formula>0.1</formula>
      <formula>9.99</formula>
    </cfRule>
    <cfRule type="cellIs" dxfId="3" priority="117" operator="between">
      <formula>10</formula>
      <formula>99.99</formula>
    </cfRule>
    <cfRule type="cellIs" dxfId="3" priority="118" operator="between">
      <formula>100</formula>
      <formula>250000</formula>
    </cfRule>
  </conditionalFormatting>
  <conditionalFormatting sqref="H39">
    <cfRule type="cellIs" dxfId="2" priority="119" operator="between">
      <formula>0.1</formula>
      <formula>9.99</formula>
    </cfRule>
    <cfRule type="cellIs" dxfId="1" priority="120" operator="between">
      <formula>10</formula>
      <formula>99.99</formula>
    </cfRule>
    <cfRule type="cellIs" dxfId="0" priority="121" operator="between">
      <formula>100</formula>
      <formula>250000</formula>
    </cfRule>
  </conditionalFormatting>
  <conditionalFormatting sqref="D40">
    <cfRule type="cellIs" dxfId="1" priority="12" operator="between">
      <formula>100</formula>
      <formula>250000</formula>
    </cfRule>
    <cfRule type="cellIs" dxfId="2" priority="11" operator="between">
      <formula>10</formula>
      <formula>99.99</formula>
    </cfRule>
    <cfRule type="cellIs" dxfId="0" priority="10" operator="between">
      <formula>0.1</formula>
      <formula>9.99</formula>
    </cfRule>
  </conditionalFormatting>
  <conditionalFormatting sqref="D41">
    <cfRule type="cellIs" dxfId="2" priority="125" operator="between">
      <formula>0.1</formula>
      <formula>9.99</formula>
    </cfRule>
    <cfRule type="cellIs" dxfId="1" priority="126" operator="between">
      <formula>10</formula>
      <formula>99.99</formula>
    </cfRule>
    <cfRule type="cellIs" dxfId="0" priority="127" operator="between">
      <formula>100</formula>
      <formula>250000</formula>
    </cfRule>
  </conditionalFormatting>
  <conditionalFormatting sqref="D42">
    <cfRule type="cellIs" dxfId="2" priority="128" operator="between">
      <formula>0.1</formula>
      <formula>9.99</formula>
    </cfRule>
    <cfRule type="cellIs" dxfId="1" priority="129" operator="between">
      <formula>10</formula>
      <formula>99.99</formula>
    </cfRule>
    <cfRule type="cellIs" dxfId="0" priority="130" operator="between">
      <formula>100</formula>
      <formula>250000</formula>
    </cfRule>
  </conditionalFormatting>
  <conditionalFormatting sqref="D19:D20">
    <cfRule type="cellIs" dxfId="2" priority="131" operator="between">
      <formula>0.1</formula>
      <formula>9.99</formula>
    </cfRule>
    <cfRule type="cellIs" dxfId="1" priority="132" operator="between">
      <formula>10</formula>
      <formula>99.99</formula>
    </cfRule>
    <cfRule type="cellIs" dxfId="0" priority="133" operator="between">
      <formula>100</formula>
      <formula>250000</formula>
    </cfRule>
  </conditionalFormatting>
  <conditionalFormatting sqref="D23:D24">
    <cfRule type="cellIs" dxfId="2" priority="134" operator="between">
      <formula>0.1</formula>
      <formula>9.99</formula>
    </cfRule>
    <cfRule type="cellIs" dxfId="1" priority="135" operator="between">
      <formula>10</formula>
      <formula>99.99</formula>
    </cfRule>
    <cfRule type="cellIs" dxfId="0" priority="136" operator="between">
      <formula>100</formula>
      <formula>250000</formula>
    </cfRule>
  </conditionalFormatting>
  <conditionalFormatting sqref="D34:D35">
    <cfRule type="cellIs" dxfId="2" priority="137" operator="between">
      <formula>0.1</formula>
      <formula>9.99</formula>
    </cfRule>
    <cfRule type="cellIs" dxfId="1" priority="138" operator="between">
      <formula>10</formula>
      <formula>99.99</formula>
    </cfRule>
    <cfRule type="cellIs" dxfId="0" priority="139" operator="between">
      <formula>100</formula>
      <formula>250000</formula>
    </cfRule>
  </conditionalFormatting>
  <pageMargins left="0.590277777777778" right="0.590277777777778" top="0.5" bottom="0.5" header="0.511805555555555" footer="0.511805555555555"/>
  <pageSetup paperSize="9" scale="75" firstPageNumber="0" orientation="landscape" useFirstPageNumber="true" horizontalDpi="300" verticalDpi="300"/>
  <headerFooter/>
  <colBreaks count="1" manualBreakCount="1">
    <brk id="8" max="65535" man="1"/>
  </colBreaks>
  <legacyDrawing r:id="rId2"/>
</worksheet>
</file>

<file path=docProps/app.xml><?xml version="1.0" encoding="utf-8"?>
<Properties xmlns="http://schemas.openxmlformats.org/officeDocument/2006/extended-properties" xmlns:vt="http://schemas.openxmlformats.org/officeDocument/2006/docPropsVTypes">
  <Application>LibreOffice/6.0.7.3$Linux_X86_64 LibreOffice_project/00m0$Build-3</Application>
  <HeadingPairs>
    <vt:vector size="2" baseType="variant">
      <vt:variant>
        <vt:lpstr>工作表</vt:lpstr>
      </vt:variant>
      <vt:variant>
        <vt:i4>22</vt:i4>
      </vt:variant>
    </vt:vector>
  </HeadingPairs>
  <TitlesOfParts>
    <vt:vector size="22" baseType="lpstr">
      <vt:lpstr>Front Page</vt:lpstr>
      <vt:lpstr>HLE 13</vt:lpstr>
      <vt:lpstr>HLE 18 &amp; 19</vt:lpstr>
      <vt:lpstr>HLE 21</vt:lpstr>
      <vt:lpstr>HLE 27</vt:lpstr>
      <vt:lpstr>HLE 28 &amp; 29</vt:lpstr>
      <vt:lpstr>Lineas TRAXX</vt:lpstr>
      <vt:lpstr>HLD 55</vt:lpstr>
      <vt:lpstr>HLD 62</vt:lpstr>
      <vt:lpstr>HLR 77 &amp; 78</vt:lpstr>
      <vt:lpstr>NMBS SNCB EMU</vt:lpstr>
      <vt:lpstr>CFL Electric Locos</vt:lpstr>
      <vt:lpstr>DB Ned TRAXX</vt:lpstr>
      <vt:lpstr>DB Ned 6400</vt:lpstr>
      <vt:lpstr>NS ICNG</vt:lpstr>
      <vt:lpstr>NS 700</vt:lpstr>
      <vt:lpstr>NS 1600 &amp; 1700</vt:lpstr>
      <vt:lpstr>NS TRAXX</vt:lpstr>
      <vt:lpstr>NS Vectron</vt:lpstr>
      <vt:lpstr>NSR UNITS</vt:lpstr>
      <vt:lpstr>DM90</vt:lpstr>
      <vt:lpstr>ICRm</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iain Dobson</cp:lastModifiedBy>
  <cp:revision>21</cp:revision>
  <dcterms:created xsi:type="dcterms:W3CDTF">2020-01-23T09:51:00Z</dcterms:created>
  <cp:lastPrinted>2019-12-14T12:50:00Z</cp:lastPrinted>
  <dcterms:modified xsi:type="dcterms:W3CDTF">2021-04-04T16:56:27Z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1033-11.1.0.10161</vt:lpwstr>
  </property>
</Properties>
</file>